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06DB1A6D-0DFF-42C1-A089-0DC146B134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 22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4" l="1"/>
  <c r="N13" i="14" s="1"/>
  <c r="D13" i="14" s="1"/>
  <c r="K13" i="14"/>
  <c r="K12" i="14"/>
  <c r="P12" i="14" s="1"/>
  <c r="M10" i="14"/>
  <c r="K10" i="14"/>
  <c r="M11" i="14"/>
  <c r="K11" i="14"/>
  <c r="K9" i="14"/>
  <c r="M8" i="14"/>
  <c r="K8" i="14"/>
  <c r="J12" i="14"/>
  <c r="J13" i="14"/>
  <c r="J11" i="14"/>
  <c r="J10" i="14"/>
  <c r="N9" i="14"/>
  <c r="D9" i="14" s="1"/>
  <c r="J9" i="14"/>
  <c r="J8" i="14"/>
  <c r="L9" i="14" l="1"/>
  <c r="C9" i="14" s="1"/>
  <c r="N10" i="14"/>
  <c r="D10" i="14" s="1"/>
  <c r="P13" i="14"/>
  <c r="L12" i="14"/>
  <c r="C12" i="14" s="1"/>
  <c r="P10" i="14"/>
  <c r="N11" i="14"/>
  <c r="D11" i="14" s="1"/>
  <c r="P11" i="14"/>
  <c r="P8" i="14"/>
  <c r="N8" i="14"/>
  <c r="D8" i="14" s="1"/>
  <c r="L8" i="14"/>
  <c r="L11" i="14"/>
  <c r="N12" i="14"/>
  <c r="D12" i="14" s="1"/>
  <c r="P9" i="14"/>
  <c r="L10" i="14"/>
  <c r="L13" i="14"/>
  <c r="O9" i="14" l="1"/>
  <c r="O8" i="14"/>
  <c r="C10" i="14"/>
  <c r="O10" i="14"/>
  <c r="O12" i="14"/>
  <c r="C13" i="14"/>
  <c r="O13" i="14"/>
  <c r="O11" i="14"/>
  <c r="C11" i="14"/>
</calcChain>
</file>

<file path=xl/sharedStrings.xml><?xml version="1.0" encoding="utf-8"?>
<sst xmlns="http://schemas.openxmlformats.org/spreadsheetml/2006/main" count="29" uniqueCount="22">
  <si>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</si>
  <si>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</si>
  <si>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</si>
  <si>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</si>
  <si>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</si>
  <si>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</si>
  <si>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</si>
  <si>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</si>
  <si>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</si>
  <si>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</si>
  <si>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</si>
  <si>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</si>
  <si>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</si>
  <si>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</si>
  <si>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</si>
  <si>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</si>
  <si>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</si>
  <si>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</si>
  <si>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</si>
  <si>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Area Comunicazione</t>
  </si>
  <si>
    <t>Area CED</t>
  </si>
  <si>
    <t>Tassi di assenza FEBBRAIO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</si>
</sst>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0" xfId="0" applyNumberFormat="1"/>
    <xf numFmtId="0" fontId="0" fillId="0" borderId="2" xfId="0" applyBorder="1"/>
    <xf numFmtId="9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0" fillId="0" borderId="2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0" xfId="0" applyAlignme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896E0-2396-45B5-8D15-0CF692F4DE38}">
  <dimension ref="A1:Q26"/>
  <sheetViews>
    <sheetView tabSelected="1" workbookViewId="0">
      <selection activeCell="A14" sqref="A14:XFD1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customWidth="1"/>
    <col min="7" max="7" width="9.140625" hidden="1" customWidth="1"/>
    <col min="8" max="8" width="19.42578125" hidden="1" customWidth="1"/>
    <col min="9" max="9" width="9.140625" hidden="1" customWidth="1"/>
    <col min="10" max="10" width="11.140625" hidden="1" customWidth="1"/>
    <col min="11" max="14" width="9.140625" hidden="1" customWidth="1"/>
    <col min="15" max="15" width="9.7109375" hidden="1" customWidth="1"/>
    <col min="16" max="17" width="9.140625" hidden="1" customWidth="1"/>
    <col min="18" max="19" width="9.140625" customWidth="1"/>
  </cols>
  <sheetData>
    <row r="1" spans="1:16" ht="19.5" x14ac:dyDescent="0.25">
      <c r="A1" s="40" t="s">
        <v>21</v>
      </c>
      <c r="B1" s="41"/>
      <c r="C1" s="41"/>
      <c r="D1" s="41"/>
      <c r="E1" s="22"/>
      <c r="F1" s="22"/>
      <c r="G1" s="22"/>
    </row>
    <row r="2" spans="1:16" ht="19.5" x14ac:dyDescent="0.25">
      <c r="A2" s="22"/>
      <c r="B2" s="22"/>
      <c r="C2" s="22"/>
      <c r="D2" s="22"/>
      <c r="E2" s="22"/>
      <c r="F2" s="22"/>
      <c r="G2" s="22"/>
    </row>
    <row r="3" spans="1:16" ht="15.75" x14ac:dyDescent="0.25">
      <c r="A3" s="42" t="s">
        <v>0</v>
      </c>
      <c r="B3" s="41"/>
      <c r="C3" s="41"/>
      <c r="D3" s="41"/>
      <c r="E3" s="24"/>
      <c r="F3" s="24"/>
      <c r="G3" s="24"/>
    </row>
    <row r="6" spans="1:16" ht="19.5" x14ac:dyDescent="0.3">
      <c r="A6" s="43"/>
      <c r="B6" s="43"/>
      <c r="C6" s="43"/>
      <c r="D6" s="43"/>
      <c r="H6" s="44" t="s">
        <v>1</v>
      </c>
      <c r="I6" s="44" t="s">
        <v>2</v>
      </c>
      <c r="J6" s="44" t="s">
        <v>3</v>
      </c>
      <c r="K6" s="34" t="s">
        <v>4</v>
      </c>
      <c r="L6" s="35"/>
      <c r="M6" s="34" t="s">
        <v>5</v>
      </c>
      <c r="N6" s="35"/>
      <c r="O6" s="36" t="s">
        <v>6</v>
      </c>
      <c r="P6" s="37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45"/>
      <c r="I7" s="45"/>
      <c r="J7" s="45"/>
      <c r="K7" s="18" t="s">
        <v>11</v>
      </c>
      <c r="L7" s="18" t="s">
        <v>12</v>
      </c>
      <c r="M7" s="18" t="s">
        <v>13</v>
      </c>
      <c r="N7" s="18" t="s">
        <v>12</v>
      </c>
      <c r="O7" s="38"/>
      <c r="P7" s="39"/>
    </row>
    <row r="8" spans="1:16" s="7" customFormat="1" x14ac:dyDescent="0.25">
      <c r="A8" s="3" t="s">
        <v>14</v>
      </c>
      <c r="B8" s="4">
        <v>3</v>
      </c>
      <c r="C8" s="5">
        <v>0.99</v>
      </c>
      <c r="D8" s="5">
        <f>N8</f>
        <v>7.0416666666666655E-2</v>
      </c>
      <c r="E8" s="6"/>
      <c r="H8" s="8" t="s">
        <v>14</v>
      </c>
      <c r="I8" s="4">
        <v>3</v>
      </c>
      <c r="J8" s="9">
        <f>3*8*20</f>
        <v>480</v>
      </c>
      <c r="K8" s="10">
        <f>119.1+24+120.4+24+125.5+32</f>
        <v>445</v>
      </c>
      <c r="L8" s="25">
        <f>K8/J8</f>
        <v>0.92708333333333337</v>
      </c>
      <c r="M8" s="10">
        <f>16.5+7.2+2.1+8</f>
        <v>33.799999999999997</v>
      </c>
      <c r="N8" s="25">
        <f>+M8/J8</f>
        <v>7.0416666666666655E-2</v>
      </c>
      <c r="O8" s="12">
        <f t="shared" ref="O8" si="0">+L8+N8</f>
        <v>0.99750000000000005</v>
      </c>
      <c r="P8" s="9">
        <f t="shared" ref="P8" si="1">+K8+M8</f>
        <v>478.8</v>
      </c>
    </row>
    <row r="9" spans="1:16" s="7" customFormat="1" x14ac:dyDescent="0.25">
      <c r="A9" s="3" t="s">
        <v>15</v>
      </c>
      <c r="B9" s="4">
        <v>1</v>
      </c>
      <c r="C9" s="5">
        <f t="shared" ref="C9:C13" si="2">L9</f>
        <v>0.95</v>
      </c>
      <c r="D9" s="5">
        <f t="shared" ref="D9:D13" si="3">N9</f>
        <v>0.05</v>
      </c>
      <c r="E9" s="6"/>
      <c r="H9" s="3" t="s">
        <v>15</v>
      </c>
      <c r="I9" s="4">
        <v>1</v>
      </c>
      <c r="J9" s="9">
        <f>8*1*20</f>
        <v>160</v>
      </c>
      <c r="K9" s="10">
        <f>120+32</f>
        <v>152</v>
      </c>
      <c r="L9" s="11">
        <f>K9/J9</f>
        <v>0.95</v>
      </c>
      <c r="M9" s="10">
        <v>8</v>
      </c>
      <c r="N9" s="11">
        <f>+M9/J9</f>
        <v>0.05</v>
      </c>
      <c r="O9" s="12">
        <f>L9+N9</f>
        <v>1</v>
      </c>
      <c r="P9" s="10">
        <f>K9+M9</f>
        <v>160</v>
      </c>
    </row>
    <row r="10" spans="1:16" s="7" customFormat="1" x14ac:dyDescent="0.25">
      <c r="A10" s="13" t="s">
        <v>16</v>
      </c>
      <c r="B10" s="9">
        <v>3</v>
      </c>
      <c r="C10" s="5">
        <f t="shared" si="2"/>
        <v>0.98333333333333328</v>
      </c>
      <c r="D10" s="5">
        <f>N10</f>
        <v>1.2291666666666666E-2</v>
      </c>
      <c r="E10" s="6"/>
      <c r="H10" s="13" t="s">
        <v>16</v>
      </c>
      <c r="I10" s="9">
        <v>3</v>
      </c>
      <c r="J10" s="9">
        <f>8*3*20</f>
        <v>480</v>
      </c>
      <c r="K10" s="10">
        <f>119.5+36.5+129.1+28+7.43+32+119.47</f>
        <v>472</v>
      </c>
      <c r="L10" s="11">
        <f t="shared" ref="L10:L13" si="4">+K10/J10</f>
        <v>0.98333333333333328</v>
      </c>
      <c r="M10" s="10">
        <f>3.2+2.4+0.3</f>
        <v>5.8999999999999995</v>
      </c>
      <c r="N10" s="11">
        <f>+M10/J10</f>
        <v>1.2291666666666666E-2</v>
      </c>
      <c r="O10" s="12">
        <f t="shared" ref="O10:O13" si="5">+L10+N10</f>
        <v>0.99562499999999998</v>
      </c>
      <c r="P10" s="9">
        <f t="shared" ref="P10:P13" si="6">+K10+M10</f>
        <v>477.9</v>
      </c>
    </row>
    <row r="11" spans="1:16" s="7" customFormat="1" x14ac:dyDescent="0.25">
      <c r="A11" s="13" t="s">
        <v>17</v>
      </c>
      <c r="B11" s="9">
        <v>1</v>
      </c>
      <c r="C11" s="5">
        <f>L11</f>
        <v>0.91249999999999998</v>
      </c>
      <c r="D11" s="5">
        <f t="shared" si="3"/>
        <v>8.7499999999999994E-2</v>
      </c>
      <c r="E11" s="6"/>
      <c r="H11" s="13" t="s">
        <v>17</v>
      </c>
      <c r="I11" s="9">
        <v>1</v>
      </c>
      <c r="J11" s="9">
        <f>8*1*20</f>
        <v>160</v>
      </c>
      <c r="K11" s="10">
        <f>115+31</f>
        <v>146</v>
      </c>
      <c r="L11" s="11">
        <f t="shared" si="4"/>
        <v>0.91249999999999998</v>
      </c>
      <c r="M11" s="10">
        <f>8+6</f>
        <v>14</v>
      </c>
      <c r="N11" s="11">
        <f t="shared" ref="N11:N13" si="7">+M11/J11</f>
        <v>8.7499999999999994E-2</v>
      </c>
      <c r="O11" s="12">
        <f t="shared" si="5"/>
        <v>1</v>
      </c>
      <c r="P11" s="9">
        <f t="shared" si="6"/>
        <v>160</v>
      </c>
    </row>
    <row r="12" spans="1:16" x14ac:dyDescent="0.25">
      <c r="A12" s="15" t="s">
        <v>19</v>
      </c>
      <c r="B12" s="9">
        <v>1</v>
      </c>
      <c r="C12" s="16">
        <f>L12</f>
        <v>0.75</v>
      </c>
      <c r="D12" s="16">
        <f>N12</f>
        <v>0.25</v>
      </c>
      <c r="H12" s="15" t="s">
        <v>19</v>
      </c>
      <c r="I12" s="19">
        <v>1</v>
      </c>
      <c r="J12" s="9">
        <f>8*1*8</f>
        <v>64</v>
      </c>
      <c r="K12" s="10">
        <f>24+24</f>
        <v>48</v>
      </c>
      <c r="L12" s="11">
        <f t="shared" si="4"/>
        <v>0.75</v>
      </c>
      <c r="M12" s="10">
        <v>16</v>
      </c>
      <c r="N12" s="11">
        <f t="shared" si="7"/>
        <v>0.25</v>
      </c>
      <c r="O12" s="12">
        <f t="shared" si="5"/>
        <v>1</v>
      </c>
      <c r="P12" s="9">
        <f t="shared" si="6"/>
        <v>64</v>
      </c>
    </row>
    <row r="13" spans="1:16" x14ac:dyDescent="0.25">
      <c r="A13" s="15" t="s">
        <v>20</v>
      </c>
      <c r="B13" s="9">
        <v>3</v>
      </c>
      <c r="C13" s="17">
        <f t="shared" si="2"/>
        <v>0.86166666666666669</v>
      </c>
      <c r="D13" s="16">
        <f t="shared" si="3"/>
        <v>0.13500000000000004</v>
      </c>
      <c r="H13" s="15" t="s">
        <v>20</v>
      </c>
      <c r="I13" s="19">
        <v>3</v>
      </c>
      <c r="J13" s="9">
        <f>8*3*20</f>
        <v>480</v>
      </c>
      <c r="K13" s="10">
        <f>109.5+34.1+81.5+32+32+124.5</f>
        <v>413.6</v>
      </c>
      <c r="L13" s="11">
        <f t="shared" si="4"/>
        <v>0.86166666666666669</v>
      </c>
      <c r="M13" s="10">
        <f>1.2+1.5+30.1+16+16</f>
        <v>64.800000000000011</v>
      </c>
      <c r="N13" s="11">
        <f t="shared" si="7"/>
        <v>0.13500000000000004</v>
      </c>
      <c r="O13" s="12">
        <f t="shared" si="5"/>
        <v>0.9966666666666667</v>
      </c>
      <c r="P13" s="9">
        <f t="shared" si="6"/>
        <v>478.40000000000003</v>
      </c>
    </row>
    <row r="14" spans="1:16" x14ac:dyDescent="0.25">
      <c r="A14" s="26"/>
      <c r="B14" s="27"/>
      <c r="C14" s="28"/>
      <c r="D14" s="29"/>
      <c r="H14" s="26"/>
      <c r="I14" s="30"/>
      <c r="J14" s="27"/>
      <c r="K14" s="31"/>
      <c r="L14" s="32"/>
      <c r="M14" s="31"/>
      <c r="N14" s="32"/>
      <c r="O14" s="33"/>
      <c r="P14" s="27"/>
    </row>
    <row r="15" spans="1:16" x14ac:dyDescent="0.25">
      <c r="A15" s="26"/>
      <c r="B15" s="27"/>
      <c r="C15" s="28"/>
      <c r="D15" s="29"/>
      <c r="H15" s="26"/>
      <c r="I15" s="30"/>
      <c r="J15" s="27"/>
      <c r="K15" s="31"/>
      <c r="L15" s="32"/>
      <c r="M15" s="31"/>
      <c r="N15" s="32"/>
      <c r="O15" s="33"/>
      <c r="P15" s="27"/>
    </row>
    <row r="16" spans="1:16" x14ac:dyDescent="0.25">
      <c r="A16" s="26"/>
      <c r="B16" s="27"/>
      <c r="C16" s="28"/>
      <c r="D16" s="29"/>
      <c r="H16" s="26"/>
      <c r="I16" s="30"/>
      <c r="J16" s="27"/>
      <c r="K16" s="31"/>
      <c r="L16" s="32"/>
      <c r="M16" s="31"/>
      <c r="N16" s="32"/>
      <c r="O16" s="33"/>
      <c r="P16" s="27"/>
    </row>
    <row r="17" spans="1:16" x14ac:dyDescent="0.25">
      <c r="A17" s="26"/>
      <c r="B17" s="27"/>
      <c r="C17" s="28"/>
      <c r="D17" s="29"/>
      <c r="H17" s="26"/>
      <c r="I17" s="30"/>
      <c r="J17" s="27"/>
      <c r="K17" s="31"/>
      <c r="L17" s="32"/>
      <c r="M17" s="31"/>
      <c r="N17" s="32"/>
      <c r="O17" s="33"/>
      <c r="P17" s="27"/>
    </row>
    <row r="18" spans="1:16" x14ac:dyDescent="0.25">
      <c r="A18" s="26"/>
      <c r="B18" s="27"/>
      <c r="C18" s="28"/>
      <c r="D18" s="29"/>
      <c r="H18" s="26"/>
      <c r="I18" s="30"/>
      <c r="J18" s="27"/>
      <c r="K18" s="31"/>
      <c r="L18" s="32"/>
      <c r="M18" s="31"/>
      <c r="N18" s="32"/>
      <c r="O18" s="33"/>
      <c r="P18" s="27"/>
    </row>
    <row r="19" spans="1:16" x14ac:dyDescent="0.25">
      <c r="A19" s="26"/>
      <c r="B19" s="27"/>
      <c r="C19" s="28"/>
      <c r="D19" s="29"/>
      <c r="H19" s="26"/>
      <c r="I19" s="30"/>
      <c r="J19" s="27"/>
      <c r="K19" s="31"/>
      <c r="L19" s="32"/>
      <c r="M19" s="31"/>
      <c r="N19" s="32"/>
      <c r="O19" s="33"/>
      <c r="P19" s="27"/>
    </row>
    <row r="20" spans="1:16" x14ac:dyDescent="0.25">
      <c r="A20" s="26"/>
      <c r="B20" s="27"/>
      <c r="C20" s="28"/>
      <c r="D20" s="29"/>
      <c r="H20" s="26"/>
      <c r="I20" s="30"/>
      <c r="J20" s="27"/>
      <c r="K20" s="31"/>
      <c r="L20" s="32"/>
      <c r="M20" s="31"/>
      <c r="N20" s="32"/>
      <c r="O20" s="33"/>
      <c r="P20" s="27"/>
    </row>
    <row r="21" spans="1:16" x14ac:dyDescent="0.25">
      <c r="A21" s="26"/>
      <c r="B21" s="27"/>
      <c r="C21" s="28"/>
      <c r="D21" s="29"/>
      <c r="H21" s="26"/>
      <c r="I21" s="30"/>
      <c r="J21" s="27"/>
      <c r="K21" s="31"/>
      <c r="L21" s="32"/>
      <c r="M21" s="31"/>
      <c r="N21" s="32"/>
      <c r="O21" s="33"/>
      <c r="P21" s="27"/>
    </row>
    <row r="22" spans="1:16" x14ac:dyDescent="0.25">
      <c r="A22" s="26"/>
      <c r="B22" s="27"/>
      <c r="C22" s="28"/>
      <c r="D22" s="29"/>
      <c r="H22" s="26"/>
      <c r="I22" s="30"/>
      <c r="J22" s="27"/>
      <c r="K22" s="31"/>
      <c r="L22" s="32"/>
      <c r="M22" s="31"/>
      <c r="N22" s="32"/>
      <c r="O22" s="33"/>
      <c r="P22" s="27"/>
    </row>
    <row r="23" spans="1:16" x14ac:dyDescent="0.25">
      <c r="A23" s="7"/>
      <c r="B23" s="23"/>
      <c r="C23" s="20"/>
      <c r="D23" s="21"/>
      <c r="L23" s="14"/>
    </row>
    <row r="24" spans="1:16" x14ac:dyDescent="0.25">
      <c r="A24" s="7"/>
      <c r="B24" s="23"/>
      <c r="C24" s="20"/>
      <c r="D24" s="20"/>
      <c r="K24" s="14"/>
    </row>
    <row r="25" spans="1:16" x14ac:dyDescent="0.25">
      <c r="A25" s="7"/>
      <c r="B25" s="23"/>
      <c r="C25" s="20"/>
      <c r="D25" s="20"/>
      <c r="K25" s="14"/>
    </row>
    <row r="26" spans="1:16" ht="94.5" customHeight="1" x14ac:dyDescent="0.25">
      <c r="A26" s="46" t="s">
        <v>18</v>
      </c>
      <c r="B26" s="46"/>
      <c r="C26" s="46"/>
      <c r="D26" s="46"/>
      <c r="E26" s="47"/>
    </row>
  </sheetData>
  <mergeCells count="10">
    <mergeCell ref="A26:E26"/>
    <mergeCell ref="K6:L6"/>
    <mergeCell ref="M6:N6"/>
    <mergeCell ref="O6:P7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FEB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2022-05-20T12:01:12Z</dcterms:modified>
</cp:coreProperties>
</file>