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AVVISO DA PUBBLICARE OGGI\"/>
    </mc:Choice>
  </mc:AlternateContent>
  <xr:revisionPtr revIDLastSave="0" documentId="13_ncr:1_{47259FBD-8D15-493B-B3CB-7DA63B4BDB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z 3" sheetId="6" r:id="rId1"/>
  </sheets>
  <definedNames>
    <definedName name="_xlnm._FilterDatabase" localSheetId="0" hidden="1">'sez 3'!$I$1:$I$102</definedName>
    <definedName name="OLE_LINK1" localSheetId="0">'sez 3'!$A$2</definedName>
    <definedName name="_xlnm.Print_Titles" localSheetId="0">'sez 3'!$1:$3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7" i="6" l="1"/>
  <c r="X120" i="6" l="1"/>
  <c r="S120" i="6"/>
  <c r="X114" i="6"/>
  <c r="S114" i="6"/>
  <c r="X112" i="6"/>
  <c r="S112" i="6"/>
  <c r="X108" i="6"/>
  <c r="S108" i="6"/>
  <c r="S102" i="6"/>
  <c r="S16" i="6" l="1"/>
  <c r="X16" i="6"/>
  <c r="S18" i="6"/>
  <c r="X18" i="6"/>
  <c r="S97" i="6"/>
  <c r="X96" i="6"/>
  <c r="S96" i="6"/>
  <c r="S94" i="6"/>
  <c r="X92" i="6"/>
  <c r="S92" i="6"/>
  <c r="S87" i="6"/>
  <c r="V86" i="6"/>
  <c r="U86" i="6"/>
  <c r="T86" i="6"/>
  <c r="S86" i="6"/>
  <c r="X84" i="6"/>
  <c r="S84" i="6"/>
  <c r="S81" i="6"/>
  <c r="W81" i="6" s="1"/>
  <c r="S77" i="6"/>
  <c r="S69" i="6"/>
  <c r="X67" i="6"/>
  <c r="S67" i="6"/>
  <c r="X65" i="6"/>
  <c r="S65" i="6"/>
  <c r="X63" i="6"/>
  <c r="S63" i="6"/>
  <c r="S61" i="6"/>
  <c r="S55" i="6"/>
  <c r="S50" i="6"/>
  <c r="S48" i="6"/>
  <c r="S42" i="6"/>
  <c r="X40" i="6"/>
  <c r="S40" i="6"/>
  <c r="S38" i="6"/>
  <c r="S26" i="6"/>
  <c r="X24" i="6"/>
  <c r="S24" i="6"/>
  <c r="S22" i="6"/>
  <c r="S7" i="6"/>
  <c r="S4" i="6"/>
  <c r="X86" i="6" l="1"/>
</calcChain>
</file>

<file path=xl/sharedStrings.xml><?xml version="1.0" encoding="utf-8"?>
<sst xmlns="http://schemas.openxmlformats.org/spreadsheetml/2006/main" count="599" uniqueCount="320">
  <si>
    <t>N°</t>
  </si>
  <si>
    <t>DATA</t>
  </si>
  <si>
    <t>PROT.</t>
  </si>
  <si>
    <t>IMPRESA</t>
  </si>
  <si>
    <t>SEDE</t>
  </si>
  <si>
    <t>C.F./P. IVA</t>
  </si>
  <si>
    <t>PEC</t>
  </si>
  <si>
    <t>TEL.</t>
  </si>
  <si>
    <t>SEZ.</t>
  </si>
  <si>
    <t>CAT.</t>
  </si>
  <si>
    <t>Edilsystem s.a.s. - Costruzioni Edili</t>
  </si>
  <si>
    <t xml:space="preserve">80147 Napoli, Via Villa Bisignano, 4 – tr. Sx 27  </t>
  </si>
  <si>
    <t>III</t>
  </si>
  <si>
    <t>Lavori</t>
  </si>
  <si>
    <t>Sites S.r.l.</t>
  </si>
  <si>
    <t>70123 Bari, Viale dei Sarti 5 – Zona Artigianale ASI</t>
  </si>
  <si>
    <t>OG1 -OG10 -OS19 -OS18A -OS30</t>
  </si>
  <si>
    <t>30.12.2016</t>
  </si>
  <si>
    <t>Moscarino s.a.s. - Impianti tecnologici</t>
  </si>
  <si>
    <t>80046 San Giorgio a Cremano (NA), Via G. Capuozzo 3</t>
  </si>
  <si>
    <t>OG1 - OG10 - OG11 - OS19 - OS30</t>
  </si>
  <si>
    <t xml:space="preserve">Falcone Pasquale s.r.l. – Impresa edile </t>
  </si>
  <si>
    <t>80046 San Giorgio a Cremano (NA), Via F. Turati 14</t>
  </si>
  <si>
    <t>OG1 - OG3 – OG6 – OG10 – OG11 – OS8</t>
  </si>
  <si>
    <t>09.01.2017</t>
  </si>
  <si>
    <t>Angeva Servizi s.a.s. di Amoroso G. &amp; Co.</t>
  </si>
  <si>
    <t>80016 Marano di Napoli (NA), Via Dora 3</t>
  </si>
  <si>
    <t>I</t>
  </si>
  <si>
    <t>Servizi</t>
  </si>
  <si>
    <t>Mida s.r.l.</t>
  </si>
  <si>
    <t>37136 Verona, Via Enrico Fermi 18</t>
  </si>
  <si>
    <t>II</t>
  </si>
  <si>
    <t>Site Impianti s.r.l. – Impianti elettrici generali</t>
  </si>
  <si>
    <t>80142 Napoli, Via Ponte della Maddalena 147</t>
  </si>
  <si>
    <t>OG10 – OS30</t>
  </si>
  <si>
    <t>Vivai Piante Interflora di Franco Maddalena &amp; C. S.a.s.</t>
  </si>
  <si>
    <t>80017 Melito di Napoli (NA), Via XXV Aprile 2</t>
  </si>
  <si>
    <t>OS24 cl 3  OG13 cl2</t>
  </si>
  <si>
    <t>10.01.2017</t>
  </si>
  <si>
    <t>Fantastic Service S.r.l.</t>
  </si>
  <si>
    <t>Via 1° Maggio 2/P p.sso Comm. / STA dott. S. Marrone</t>
  </si>
  <si>
    <t>11.01.2017</t>
  </si>
  <si>
    <t>E.Co.Res. S.r.l.</t>
  </si>
  <si>
    <t>80021 Afragola (NA), Via B. Croce 43</t>
  </si>
  <si>
    <t>OG1 – OG2 – OG3 – OG6 – OG11 – OS3 – OS6 – OS21 –OS24 – OS25 – OS28 – OS30</t>
  </si>
  <si>
    <t>Italcantieri S.r.l.</t>
  </si>
  <si>
    <t>80029 Sant’Antimo (NA), Via F. Petrarca 4</t>
  </si>
  <si>
    <t xml:space="preserve">OG3 – OG8 </t>
  </si>
  <si>
    <t>AGRI-BIO-ECO Laboratori riuniti s.r.l.</t>
  </si>
  <si>
    <t>00071 Pomezia (RM), Via delle Albicocche 19</t>
  </si>
  <si>
    <t>12.01.2017</t>
  </si>
  <si>
    <t>D.N. Costruzioni s.r.l.</t>
  </si>
  <si>
    <t>80040 Cercola (NA), Viale delle Rose 7</t>
  </si>
  <si>
    <t>OG1 – OG3 – OG6 – OG11 – OS21 – OS33</t>
  </si>
  <si>
    <t>Fava s.r.l.</t>
  </si>
  <si>
    <t>OG1 – OG2</t>
  </si>
  <si>
    <t>Romano Costruzioni s.r.l.</t>
  </si>
  <si>
    <t>80013 Casalnuovo di Napoli (NA), Viale dei Tigli 7</t>
  </si>
  <si>
    <t>romano-costruzioni@arubapec.it</t>
  </si>
  <si>
    <t>OG1 – OG3 – OG6 – OG11</t>
  </si>
  <si>
    <t>Comic s.r.l. Costruzioni metalliche</t>
  </si>
  <si>
    <t>80147 Napoli, Via G. Pasquariello 37</t>
  </si>
  <si>
    <t>Edil Project s.rl.</t>
  </si>
  <si>
    <t>80040 Pollena Trocchia (NA), Viale Europa 25</t>
  </si>
  <si>
    <t>OG1 – OG3 – OG11</t>
  </si>
  <si>
    <t>Vivai Barretta s.r.l.</t>
  </si>
  <si>
    <t>80014 Giugliano in Campania (NA), via Marchesella 32</t>
  </si>
  <si>
    <t>OG3 cl3 – OG13 cl2 – OS24 cl3bis</t>
  </si>
  <si>
    <t>La Botanica s.a.s. di Nicola Marrone</t>
  </si>
  <si>
    <t>80017 Melito di Napoli (NA), Vico Palazzo 3/8</t>
  </si>
  <si>
    <t>Pianeta Verde S.r.l.</t>
  </si>
  <si>
    <t>80017 Melito di Napoli, via L. Da Vinci 7</t>
  </si>
  <si>
    <t>Sa.Ma. Costruzioni S.r.l.</t>
  </si>
  <si>
    <t>80040 Pollena Trocchia (NA), Via A. Gramsci 24</t>
  </si>
  <si>
    <t>OG1 cl3</t>
  </si>
  <si>
    <t>Roadhouse S.r.l.</t>
  </si>
  <si>
    <t>80122 Napoli, Viale A. Gramsci 17/b</t>
  </si>
  <si>
    <t>OG1 – OG11</t>
  </si>
  <si>
    <t>De Luca Costruzioni s.r.l.</t>
  </si>
  <si>
    <t>80143 Napoli , Viale della Costituzione CDN isola A3</t>
  </si>
  <si>
    <t>OG1 – OG3</t>
  </si>
  <si>
    <t>Urbania Arredo S.r.l.</t>
  </si>
  <si>
    <t>81020 San Nicola la Strada (CE), Via Napoli 22</t>
  </si>
  <si>
    <t>Annunziata M. Impresa edile</t>
  </si>
  <si>
    <t>80131 Napoli, Via P. Castellino 88</t>
  </si>
  <si>
    <t>OG1</t>
  </si>
  <si>
    <t>13.01.207</t>
  </si>
  <si>
    <t>All Labor s.r.l.</t>
  </si>
  <si>
    <t>84131 Salerno, Via S. Leonardo 161</t>
  </si>
  <si>
    <t>Imprecos S.r.l.</t>
  </si>
  <si>
    <t>81030 San Marcellino (CE), Via Volturno 2</t>
  </si>
  <si>
    <t>16.01.2017</t>
  </si>
  <si>
    <t>S.&amp;G. Service S.r.l.</t>
  </si>
  <si>
    <t>80011 Acerra (NA), Via Don Milani 39</t>
  </si>
  <si>
    <t>CNL srl – Cooperatori dal 1930</t>
  </si>
  <si>
    <t>80040 Volla (NA), via palazziello loc. Lufrano int. CAAN</t>
  </si>
  <si>
    <t xml:space="preserve">Lavori </t>
  </si>
  <si>
    <t>Ro.Ge. Costruzioni S.a.s.</t>
  </si>
  <si>
    <t>80031 Brusciano (NA), Via. G. Bruno 28</t>
  </si>
  <si>
    <t>Rosato Costruzioni S.r.l.</t>
  </si>
  <si>
    <t>81025 Marcianise (CE), Via S. pasquale 2° Trav. 146</t>
  </si>
  <si>
    <t>Marrocco Elevators S.r.l.</t>
  </si>
  <si>
    <t>00159 Roma, Via Tiburtina 652/a</t>
  </si>
  <si>
    <t>OS4</t>
  </si>
  <si>
    <t>081 5749305</t>
  </si>
  <si>
    <t>Iscrizione sezione regionale della Campania all'albo nazionale gestori ambientali</t>
  </si>
  <si>
    <t>SOA POSSEDUTA</t>
  </si>
  <si>
    <t>03332650724</t>
  </si>
  <si>
    <t>07429210631</t>
  </si>
  <si>
    <t>02764431215</t>
  </si>
  <si>
    <t>04859940639</t>
  </si>
  <si>
    <t>01367801212</t>
  </si>
  <si>
    <t>05707611215</t>
  </si>
  <si>
    <t>01513020238</t>
  </si>
  <si>
    <t>sites@pec.sitesgroup.com</t>
  </si>
  <si>
    <t xml:space="preserve">edilsystemsas@mypec.eu </t>
  </si>
  <si>
    <t xml:space="preserve">moscarinosas@pec.it </t>
  </si>
  <si>
    <t>0815309221</t>
  </si>
  <si>
    <t>04449911215</t>
  </si>
  <si>
    <t>04910360637</t>
  </si>
  <si>
    <t>01372651214</t>
  </si>
  <si>
    <t>04810341216</t>
  </si>
  <si>
    <t>04804621219</t>
  </si>
  <si>
    <t>03565230616</t>
  </si>
  <si>
    <t>04160191211</t>
  </si>
  <si>
    <t>06466911218</t>
  </si>
  <si>
    <t>07722271215</t>
  </si>
  <si>
    <t>03251901215</t>
  </si>
  <si>
    <t>04155801212</t>
  </si>
  <si>
    <t>05145331210</t>
  </si>
  <si>
    <t>05570761212</t>
  </si>
  <si>
    <t>04793851215</t>
  </si>
  <si>
    <t>05868251215</t>
  </si>
  <si>
    <t>07675641216</t>
  </si>
  <si>
    <t>03207140611</t>
  </si>
  <si>
    <t>02976950614</t>
  </si>
  <si>
    <t>07004600636</t>
  </si>
  <si>
    <t>03107590618</t>
  </si>
  <si>
    <t>04567721214</t>
  </si>
  <si>
    <t>07429081214</t>
  </si>
  <si>
    <t>03227140617</t>
  </si>
  <si>
    <t>03986821001</t>
  </si>
  <si>
    <t xml:space="preserve">marrocco-elevators@legalmail.it </t>
  </si>
  <si>
    <t xml:space="preserve">rosatocostruzioni@pec.it </t>
  </si>
  <si>
    <t xml:space="preserve">sg-servizi@pec.it </t>
  </si>
  <si>
    <t xml:space="preserve">imprecosrl@arubapec.it </t>
  </si>
  <si>
    <t xml:space="preserve">annunziata.m@pec.it </t>
  </si>
  <si>
    <t xml:space="preserve">urbaniarredo@pec.it </t>
  </si>
  <si>
    <t xml:space="preserve">deluca_costruzionisrl@legalmail.it </t>
  </si>
  <si>
    <t xml:space="preserve">info@pec.roadhousesrl.com </t>
  </si>
  <si>
    <t xml:space="preserve">sa.ma.costruzioni.srlunip@pec.it </t>
  </si>
  <si>
    <t xml:space="preserve">labotanicasas@legalmail.it </t>
  </si>
  <si>
    <t xml:space="preserve">vivaibarrettagarden@arubapec.it </t>
  </si>
  <si>
    <t xml:space="preserve">edilproject@pec.sinapsis-srl.net </t>
  </si>
  <si>
    <t xml:space="preserve">comicsrl@mymail-pec.it </t>
  </si>
  <si>
    <t xml:space="preserve">fava-srl@pec.it </t>
  </si>
  <si>
    <t xml:space="preserve">dncostruzionisrl@pec.it </t>
  </si>
  <si>
    <t xml:space="preserve">ecores@mypec.eu </t>
  </si>
  <si>
    <t xml:space="preserve">fantasticservice@pec.it </t>
  </si>
  <si>
    <t xml:space="preserve">siteimpiantisrl@pec.it </t>
  </si>
  <si>
    <t xml:space="preserve">angevasas@pec.it </t>
  </si>
  <si>
    <t xml:space="preserve">impresafalcone@legalmail.it </t>
  </si>
  <si>
    <t>0816070758</t>
  </si>
  <si>
    <t>NOTE</t>
  </si>
  <si>
    <t>MEDIA</t>
  </si>
  <si>
    <t>0458200950</t>
  </si>
  <si>
    <t>0815535027</t>
  </si>
  <si>
    <t>0817101493</t>
  </si>
  <si>
    <t>0818185860</t>
  </si>
  <si>
    <t xml:space="preserve">0818607363 </t>
  </si>
  <si>
    <t>0818303374</t>
  </si>
  <si>
    <t>0691969068</t>
  </si>
  <si>
    <t xml:space="preserve">0815553146 </t>
  </si>
  <si>
    <t>0818511483</t>
  </si>
  <si>
    <t>0818423677</t>
  </si>
  <si>
    <t>0815617114</t>
  </si>
  <si>
    <t xml:space="preserve">0817332308 </t>
  </si>
  <si>
    <t>0817023250</t>
  </si>
  <si>
    <t>0817113286</t>
  </si>
  <si>
    <t xml:space="preserve">0817115556 </t>
  </si>
  <si>
    <t>0815312802</t>
  </si>
  <si>
    <t>0823654851</t>
  </si>
  <si>
    <t>0823459443</t>
  </si>
  <si>
    <t xml:space="preserve">0815607017 </t>
  </si>
  <si>
    <t>0818122787</t>
  </si>
  <si>
    <t>0813199296</t>
  </si>
  <si>
    <t>0815777756</t>
  </si>
  <si>
    <t>0823833210</t>
  </si>
  <si>
    <t>064393968</t>
  </si>
  <si>
    <t xml:space="preserve">0817424207 </t>
  </si>
  <si>
    <t>Il richiedente deve essere escluso in quanto la dichiarazione non è conforme alle richieste del CAAN</t>
  </si>
  <si>
    <t>SOA</t>
  </si>
  <si>
    <t>CLASSE</t>
  </si>
  <si>
    <t>OG3</t>
  </si>
  <si>
    <t>OG6</t>
  </si>
  <si>
    <t>OG10</t>
  </si>
  <si>
    <t>OS19</t>
  </si>
  <si>
    <t>OS18A</t>
  </si>
  <si>
    <t>OS30</t>
  </si>
  <si>
    <t>3 bis</t>
  </si>
  <si>
    <t>mida.v@legalmail.it</t>
  </si>
  <si>
    <t>Materiale di consumo per stampe e cancelleria di ufficio</t>
  </si>
  <si>
    <t>CATEGORIA</t>
  </si>
  <si>
    <t>GENERALE</t>
  </si>
  <si>
    <t>SPECIFICA</t>
  </si>
  <si>
    <t>FATTURATO GLOBALE</t>
  </si>
  <si>
    <t>FATTURATO SPECIFICO</t>
  </si>
  <si>
    <t>lavori</t>
  </si>
  <si>
    <t xml:space="preserve">II </t>
  </si>
  <si>
    <t>interflora@pec.interf.it</t>
  </si>
  <si>
    <t>OS24</t>
  </si>
  <si>
    <t>OG13</t>
  </si>
  <si>
    <t xml:space="preserve">Portierato, custodia, reception  e guardiania </t>
  </si>
  <si>
    <t>4 bis</t>
  </si>
  <si>
    <t>OG11</t>
  </si>
  <si>
    <t>OS6</t>
  </si>
  <si>
    <t>OS28</t>
  </si>
  <si>
    <t>OG2</t>
  </si>
  <si>
    <t>OS3</t>
  </si>
  <si>
    <t>OS21</t>
  </si>
  <si>
    <t>OS25</t>
  </si>
  <si>
    <t>0G8</t>
  </si>
  <si>
    <t>Laboratorio di analisi chimiche e microbiologiche alimenti e multiresiduali</t>
  </si>
  <si>
    <t>OS33</t>
  </si>
  <si>
    <t>02470110590</t>
  </si>
  <si>
    <t>amministrazione@pec.agribioeco.it</t>
  </si>
  <si>
    <t xml:space="preserve">fimasrl2011@pec.it </t>
  </si>
  <si>
    <t>80021 Afragola (NA), Via G. Amendola 94</t>
  </si>
  <si>
    <t>OG1 cl2 - OS18a cl4 - OS6 cl1</t>
  </si>
  <si>
    <t xml:space="preserve">Forniture </t>
  </si>
  <si>
    <t>Manutenzione delle aree a verde</t>
  </si>
  <si>
    <t>pianetaverde@legalmail.it</t>
  </si>
  <si>
    <t>CATEGORIA SOA INDICATA/RICHIESTA/DICHIARATA</t>
  </si>
  <si>
    <t>0G10</t>
  </si>
  <si>
    <t>08118556239</t>
  </si>
  <si>
    <t>0G1</t>
  </si>
  <si>
    <t>Arredo urbano, manutenzione aree verdi e pubblica illuminazione</t>
  </si>
  <si>
    <t>07873510965</t>
  </si>
  <si>
    <t>consorzioobiettivolavoro@pec.it</t>
  </si>
  <si>
    <t>0341352925</t>
  </si>
  <si>
    <t>Facchinaggio e servizi di pulizie</t>
  </si>
  <si>
    <t>OG1 - OG3 - OG6 - OG10 - OS6</t>
  </si>
  <si>
    <t>coopnapolilibera@pec.it</t>
  </si>
  <si>
    <t>06346691212</t>
  </si>
  <si>
    <t>rogesas@pec.it</t>
  </si>
  <si>
    <t>08119929006</t>
  </si>
  <si>
    <t>Il richiedente deve essere escluso in quanto non ha indicato i fatturati globali dell'ultimo triennio</t>
  </si>
  <si>
    <t>OG1 cl3bis - OG cl2 - OG3 cl2</t>
  </si>
  <si>
    <t>Noleggio, installazione, gestione e manutenzione impianti tecnologici</t>
  </si>
  <si>
    <t>DATI IMPRESA</t>
  </si>
  <si>
    <t xml:space="preserve">CENTRO AGRO ALIMENTARE DI NAPOLI S.C.P.A             
AVVISO PER L’ISTITUZIONE DELL’ALBO FORNITORI DI BENI, SERVIZI E LAVORI DEL CENTRO AGRO ALIMENTARE DI NAPLI, 
SITO IN VIA PALAZZIELLO, 40 – VOLLA (NA)
</t>
  </si>
  <si>
    <t>DATI DI INSERIMENTO</t>
  </si>
  <si>
    <t>Elettrogesuele S.r.l.</t>
  </si>
  <si>
    <t>80013 Casalnuovo di Napoli (NA), Via Filichito C.da Canonico 1</t>
  </si>
  <si>
    <t>02031270610</t>
  </si>
  <si>
    <t>03567811215</t>
  </si>
  <si>
    <t>0815224467</t>
  </si>
  <si>
    <t>Archeo &amp; Restauri S.r.l.</t>
  </si>
  <si>
    <t>80123 Napoli,  Via Manzoni 50</t>
  </si>
  <si>
    <t>06696531216</t>
  </si>
  <si>
    <t>0817145833</t>
  </si>
  <si>
    <t>archeorestauri@pec.it</t>
  </si>
  <si>
    <t>OG2 - OS25 - OS2/a - Os30</t>
  </si>
  <si>
    <t>Costruzioni Meridionali s.r.l.</t>
  </si>
  <si>
    <t>08119975029</t>
  </si>
  <si>
    <t>03858691219</t>
  </si>
  <si>
    <t>costruzionimeridionalisrl@arubapec.it</t>
  </si>
  <si>
    <t>OG1 - OG11</t>
  </si>
  <si>
    <t>Antonio Picone</t>
  </si>
  <si>
    <t>81030 Parete (CE), Via S. Africano 12</t>
  </si>
  <si>
    <t>0815036350</t>
  </si>
  <si>
    <t>3395769058</t>
  </si>
  <si>
    <t>02354120617</t>
  </si>
  <si>
    <t>PCN NTN 51B04 G333H</t>
  </si>
  <si>
    <t>antonio.picone@postecert.it</t>
  </si>
  <si>
    <t>D&amp;G Costruzioni S.r.l.</t>
  </si>
  <si>
    <t>81030 Casapesenna (CE), via San Domenico 7</t>
  </si>
  <si>
    <t>03335030619</t>
  </si>
  <si>
    <t>Montuoro S.a.s.</t>
  </si>
  <si>
    <t>80014 Giugliano in Campania (NA), via Ficocelle 131</t>
  </si>
  <si>
    <t>80014 Giugliano in Campania (NA), Via San Vito 85f</t>
  </si>
  <si>
    <t>0818047834</t>
  </si>
  <si>
    <t>montuorosas@pec.it</t>
  </si>
  <si>
    <t>elettrogesuele@pec.it</t>
  </si>
  <si>
    <t>V</t>
  </si>
  <si>
    <t>3bis</t>
  </si>
  <si>
    <t>OS2-A</t>
  </si>
  <si>
    <t>OG8</t>
  </si>
  <si>
    <t>dgsrl2007@legalmail.it</t>
  </si>
  <si>
    <t>0818921889</t>
  </si>
  <si>
    <t>05114850638</t>
  </si>
  <si>
    <t>OS5</t>
  </si>
  <si>
    <t>20701/2017</t>
  </si>
  <si>
    <t>Cogema S.r.l.</t>
  </si>
  <si>
    <t>81030 Casapesenna (CE), via Palermo 2</t>
  </si>
  <si>
    <t>F.lli Laudiero S.n.c. di Laudiero Antonio &amp; C.</t>
  </si>
  <si>
    <t>80055 Portici (NA), via Libertà Terza Traversa a Destra</t>
  </si>
  <si>
    <t xml:space="preserve">Fornitura di materiale edile </t>
  </si>
  <si>
    <t>Protecno Impianti S.r.l.</t>
  </si>
  <si>
    <t>80126 Napoli - Via Cinthia, 41 Parco San Paolo</t>
  </si>
  <si>
    <t>Graziano Costruzioni S.r.l.</t>
  </si>
  <si>
    <t>81031 Aversa (CE) - P.za Principe Amedo, 16</t>
  </si>
  <si>
    <t>OG9</t>
  </si>
  <si>
    <t>OG1O</t>
  </si>
  <si>
    <t>NAN Costruzioni S.r.l.</t>
  </si>
  <si>
    <t>OS8</t>
  </si>
  <si>
    <t>Spera Costruzioni Generali Srl Unipersonali</t>
  </si>
  <si>
    <t>80040 Volla (NA) - Via Rossi, 90</t>
  </si>
  <si>
    <t>80030 S.Vitaliano (NA) Via Parrocchia Frascatoli, 16</t>
  </si>
  <si>
    <t>S.M.S. S.p.A.</t>
  </si>
  <si>
    <t>80133 Napoli - Via De Pretis, 88</t>
  </si>
  <si>
    <t>OG12</t>
  </si>
  <si>
    <t>OS1</t>
  </si>
  <si>
    <t>OS15</t>
  </si>
  <si>
    <t>OS23</t>
  </si>
  <si>
    <t>VIII</t>
  </si>
  <si>
    <t>IV BIS</t>
  </si>
  <si>
    <t>III BIS</t>
  </si>
  <si>
    <t>80010 Quarto (NA) - Via Campana, 440/b</t>
  </si>
  <si>
    <t>BUSINESS CONSULTANT SRLU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</si>
</sst>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0"/>
      <color rgb="FF0000FF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5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vertical="center"/>
    </xf>
    <xf numFmtId="164" fontId="4" fillId="0" borderId="0" xfId="1" applyFont="1" applyAlignment="1">
      <alignment vertical="center"/>
    </xf>
    <xf numFmtId="0" fontId="2" fillId="0" borderId="0" xfId="0" applyFont="1" applyAlignment="1">
      <alignment horizontal="justify" vertical="justify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164" fontId="2" fillId="0" borderId="18" xfId="1" applyFont="1" applyBorder="1" applyAlignment="1">
      <alignment horizontal="justify" vertical="center" wrapText="1"/>
    </xf>
    <xf numFmtId="164" fontId="4" fillId="0" borderId="18" xfId="1" applyFont="1" applyBorder="1" applyAlignment="1">
      <alignment horizontal="justify" vertical="center" wrapText="1"/>
    </xf>
    <xf numFmtId="0" fontId="3" fillId="0" borderId="18" xfId="2" applyBorder="1" applyAlignment="1">
      <alignment horizontal="center" vertical="center" wrapText="1"/>
    </xf>
    <xf numFmtId="49" fontId="2" fillId="0" borderId="18" xfId="0" quotePrefix="1" applyNumberFormat="1" applyFont="1" applyBorder="1" applyAlignment="1">
      <alignment horizontal="center" vertical="center" wrapText="1"/>
    </xf>
    <xf numFmtId="0" fontId="2" fillId="0" borderId="18" xfId="0" quotePrefix="1" applyFont="1" applyBorder="1" applyAlignment="1">
      <alignment horizontal="justify" vertical="center" wrapText="1"/>
    </xf>
    <xf numFmtId="164" fontId="4" fillId="0" borderId="18" xfId="0" applyNumberFormat="1" applyFont="1" applyBorder="1" applyAlignment="1">
      <alignment horizontal="justify" vertical="center" wrapText="1"/>
    </xf>
    <xf numFmtId="164" fontId="4" fillId="0" borderId="18" xfId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49" fontId="2" fillId="2" borderId="18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justify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justify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164" fontId="2" fillId="0" borderId="18" xfId="1" applyFont="1" applyBorder="1" applyAlignment="1">
      <alignment horizontal="justify" vertical="center" wrapText="1"/>
    </xf>
    <xf numFmtId="164" fontId="4" fillId="0" borderId="18" xfId="1" applyFont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7" fillId="0" borderId="22" xfId="2" applyFont="1" applyBorder="1" applyAlignment="1">
      <alignment horizontal="center" vertical="center" wrapText="1"/>
    </xf>
    <xf numFmtId="0" fontId="2" fillId="0" borderId="22" xfId="0" quotePrefix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justify" vertical="center" wrapText="1"/>
    </xf>
    <xf numFmtId="14" fontId="2" fillId="0" borderId="22" xfId="0" applyNumberFormat="1" applyFont="1" applyFill="1" applyBorder="1" applyAlignment="1">
      <alignment horizontal="justify" vertical="center" wrapText="1"/>
    </xf>
    <xf numFmtId="0" fontId="2" fillId="0" borderId="22" xfId="0" quotePrefix="1" applyFont="1" applyFill="1" applyBorder="1" applyAlignment="1">
      <alignment horizontal="justify" vertical="center" wrapText="1"/>
    </xf>
    <xf numFmtId="49" fontId="2" fillId="0" borderId="22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justify" vertical="center" wrapText="1"/>
    </xf>
    <xf numFmtId="164" fontId="2" fillId="0" borderId="8" xfId="1" applyFont="1" applyBorder="1" applyAlignment="1">
      <alignment horizontal="center" vertical="center" wrapText="1"/>
    </xf>
    <xf numFmtId="164" fontId="2" fillId="0" borderId="11" xfId="1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164" fontId="2" fillId="0" borderId="12" xfId="1" applyFont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center" wrapText="1"/>
    </xf>
    <xf numFmtId="164" fontId="2" fillId="0" borderId="15" xfId="1" applyFont="1" applyBorder="1" applyAlignment="1">
      <alignment horizontal="center" vertical="center" wrapText="1"/>
    </xf>
    <xf numFmtId="164" fontId="2" fillId="0" borderId="5" xfId="1" applyFont="1" applyFill="1" applyBorder="1" applyAlignment="1">
      <alignment horizontal="justify" vertical="justify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7" xfId="0" quotePrefix="1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13" xfId="1" applyFont="1" applyFill="1" applyBorder="1" applyAlignment="1">
      <alignment horizontal="justify" vertical="justify" wrapText="1"/>
    </xf>
    <xf numFmtId="164" fontId="2" fillId="0" borderId="6" xfId="1" applyFont="1" applyBorder="1" applyAlignment="1">
      <alignment horizontal="center" vertical="center" wrapText="1"/>
    </xf>
    <xf numFmtId="164" fontId="2" fillId="0" borderId="7" xfId="1" applyFont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justify" vertical="justify" wrapText="1"/>
    </xf>
    <xf numFmtId="164" fontId="2" fillId="0" borderId="14" xfId="1" applyFont="1" applyFill="1" applyBorder="1" applyAlignment="1">
      <alignment horizontal="justify" vertical="justify" wrapText="1"/>
    </xf>
    <xf numFmtId="164" fontId="2" fillId="4" borderId="13" xfId="1" applyFont="1" applyFill="1" applyBorder="1" applyAlignment="1">
      <alignment horizontal="justify" vertical="justify" wrapText="1"/>
    </xf>
    <xf numFmtId="164" fontId="2" fillId="4" borderId="14" xfId="1" applyFont="1" applyFill="1" applyBorder="1" applyAlignment="1">
      <alignment horizontal="justify" vertical="justify" wrapText="1"/>
    </xf>
    <xf numFmtId="164" fontId="2" fillId="4" borderId="5" xfId="1" applyFont="1" applyFill="1" applyBorder="1" applyAlignment="1">
      <alignment horizontal="justify" vertical="justify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justify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justify" wrapText="1"/>
    </xf>
    <xf numFmtId="164" fontId="4" fillId="0" borderId="18" xfId="1" applyFont="1" applyBorder="1" applyAlignment="1">
      <alignment horizontal="center" vertical="center" wrapText="1"/>
    </xf>
    <xf numFmtId="164" fontId="2" fillId="0" borderId="18" xfId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14" fontId="2" fillId="0" borderId="18" xfId="0" applyNumberFormat="1" applyFont="1" applyBorder="1" applyAlignment="1">
      <alignment horizontal="justify" vertical="center" wrapText="1"/>
    </xf>
    <xf numFmtId="0" fontId="7" fillId="0" borderId="18" xfId="2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8" xfId="0" quotePrefix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164" fontId="2" fillId="0" borderId="18" xfId="1" applyFont="1" applyBorder="1" applyAlignment="1">
      <alignment horizontal="justify" vertical="justify" wrapText="1"/>
    </xf>
    <xf numFmtId="164" fontId="2" fillId="2" borderId="18" xfId="1" applyFont="1" applyFill="1" applyBorder="1" applyAlignment="1">
      <alignment horizontal="justify" vertical="center" wrapText="1"/>
    </xf>
    <xf numFmtId="164" fontId="2" fillId="2" borderId="18" xfId="1" applyFont="1" applyFill="1" applyBorder="1" applyAlignment="1">
      <alignment horizontal="justify" vertical="justify" wrapText="1"/>
    </xf>
    <xf numFmtId="0" fontId="2" fillId="2" borderId="18" xfId="0" applyFont="1" applyFill="1" applyBorder="1" applyAlignment="1">
      <alignment horizontal="justify" vertical="center" wrapText="1"/>
    </xf>
    <xf numFmtId="14" fontId="2" fillId="2" borderId="18" xfId="0" applyNumberFormat="1" applyFont="1" applyFill="1" applyBorder="1" applyAlignment="1">
      <alignment horizontal="justify" vertical="center" wrapText="1"/>
    </xf>
    <xf numFmtId="0" fontId="7" fillId="2" borderId="18" xfId="2" applyFont="1" applyFill="1" applyBorder="1" applyAlignment="1">
      <alignment horizontal="center" vertical="center" wrapText="1"/>
    </xf>
    <xf numFmtId="0" fontId="2" fillId="2" borderId="18" xfId="0" quotePrefix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justify" vertical="center" wrapText="1"/>
    </xf>
    <xf numFmtId="14" fontId="2" fillId="0" borderId="18" xfId="0" applyNumberFormat="1" applyFont="1" applyFill="1" applyBorder="1" applyAlignment="1">
      <alignment horizontal="justify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center" vertical="center" wrapText="1"/>
    </xf>
    <xf numFmtId="0" fontId="2" fillId="0" borderId="18" xfId="0" quotePrefix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4" fontId="2" fillId="0" borderId="18" xfId="1" applyFont="1" applyFill="1" applyBorder="1" applyAlignment="1">
      <alignment horizontal="justify" vertical="center" wrapText="1"/>
    </xf>
    <xf numFmtId="164" fontId="2" fillId="0" borderId="18" xfId="1" applyFont="1" applyFill="1" applyBorder="1" applyAlignment="1">
      <alignment horizontal="justify" vertical="justify" wrapText="1"/>
    </xf>
    <xf numFmtId="49" fontId="2" fillId="2" borderId="18" xfId="0" applyNumberFormat="1" applyFont="1" applyFill="1" applyBorder="1" applyAlignment="1">
      <alignment horizontal="center" vertical="center" wrapText="1"/>
    </xf>
    <xf numFmtId="164" fontId="4" fillId="0" borderId="18" xfId="1" applyFont="1" applyFill="1" applyBorder="1" applyAlignment="1">
      <alignment horizontal="justify" vertical="center" wrapText="1"/>
    </xf>
    <xf numFmtId="164" fontId="4" fillId="2" borderId="18" xfId="1" applyFont="1" applyFill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164" fontId="2" fillId="0" borderId="18" xfId="1" applyFont="1" applyBorder="1" applyAlignment="1">
      <alignment horizontal="justify" vertical="center" wrapText="1"/>
    </xf>
    <xf numFmtId="0" fontId="3" fillId="0" borderId="18" xfId="2" applyBorder="1" applyAlignment="1">
      <alignment horizontal="center" vertical="center" wrapText="1"/>
    </xf>
    <xf numFmtId="164" fontId="4" fillId="0" borderId="18" xfId="1" applyFont="1" applyBorder="1" applyAlignment="1">
      <alignment horizontal="justify" vertical="center" wrapText="1"/>
    </xf>
    <xf numFmtId="0" fontId="2" fillId="3" borderId="18" xfId="0" applyFont="1" applyFill="1" applyBorder="1" applyAlignment="1">
      <alignment horizontal="center" vertical="center" wrapText="1"/>
    </xf>
    <xf numFmtId="164" fontId="2" fillId="2" borderId="18" xfId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164" fontId="2" fillId="2" borderId="14" xfId="1" applyFont="1" applyFill="1" applyBorder="1" applyAlignment="1">
      <alignment horizontal="justify" vertical="justify" wrapText="1"/>
    </xf>
    <xf numFmtId="164" fontId="2" fillId="0" borderId="2" xfId="1" applyFont="1" applyBorder="1" applyAlignment="1">
      <alignment horizontal="center" vertical="center" wrapText="1"/>
    </xf>
    <xf numFmtId="164" fontId="2" fillId="0" borderId="4" xfId="1" applyFont="1" applyBorder="1" applyAlignment="1">
      <alignment horizontal="center" vertical="center" wrapText="1"/>
    </xf>
    <xf numFmtId="164" fontId="2" fillId="0" borderId="19" xfId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justify" vertical="center" wrapText="1"/>
    </xf>
    <xf numFmtId="14" fontId="2" fillId="0" borderId="24" xfId="0" applyNumberFormat="1" applyFont="1" applyBorder="1" applyAlignment="1">
      <alignment horizontal="justify" vertical="center" wrapText="1"/>
    </xf>
    <xf numFmtId="14" fontId="2" fillId="0" borderId="23" xfId="0" applyNumberFormat="1" applyFont="1" applyBorder="1" applyAlignment="1">
      <alignment horizontal="justify" vertical="center" wrapText="1"/>
    </xf>
    <xf numFmtId="49" fontId="2" fillId="0" borderId="18" xfId="0" quotePrefix="1" applyNumberFormat="1" applyFont="1" applyBorder="1" applyAlignment="1">
      <alignment horizontal="center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4" fontId="2" fillId="0" borderId="22" xfId="0" applyNumberFormat="1" applyFont="1" applyFill="1" applyBorder="1" applyAlignment="1">
      <alignment horizontal="center" vertical="center" wrapText="1"/>
    </xf>
    <xf numFmtId="14" fontId="2" fillId="0" borderId="24" xfId="0" applyNumberFormat="1" applyFont="1" applyFill="1" applyBorder="1" applyAlignment="1">
      <alignment horizontal="center" vertical="center" wrapText="1"/>
    </xf>
    <xf numFmtId="14" fontId="2" fillId="0" borderId="23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rbaniarredo@pec.it" TargetMode="External"/><Relationship Id="rId13" Type="http://schemas.openxmlformats.org/officeDocument/2006/relationships/hyperlink" Target="mailto:vivaibarrettagarden@arubapec.it" TargetMode="External"/><Relationship Id="rId18" Type="http://schemas.openxmlformats.org/officeDocument/2006/relationships/hyperlink" Target="mailto:dncostruzionisrl@pec.it" TargetMode="External"/><Relationship Id="rId26" Type="http://schemas.openxmlformats.org/officeDocument/2006/relationships/hyperlink" Target="mailto:coopnapolilibera@pec.it" TargetMode="External"/><Relationship Id="rId3" Type="http://schemas.openxmlformats.org/officeDocument/2006/relationships/hyperlink" Target="mailto:marrocco-elevators@legalmail.it" TargetMode="External"/><Relationship Id="rId21" Type="http://schemas.openxmlformats.org/officeDocument/2006/relationships/hyperlink" Target="mailto:impresafalcone@legalmail.it" TargetMode="External"/><Relationship Id="rId34" Type="http://schemas.openxmlformats.org/officeDocument/2006/relationships/hyperlink" Target="mailto:elettrogesuele@pec.it" TargetMode="External"/><Relationship Id="rId7" Type="http://schemas.openxmlformats.org/officeDocument/2006/relationships/hyperlink" Target="mailto:annunziata.m@pec.it" TargetMode="External"/><Relationship Id="rId12" Type="http://schemas.openxmlformats.org/officeDocument/2006/relationships/hyperlink" Target="mailto:labotanicasas@legalmail.it" TargetMode="External"/><Relationship Id="rId17" Type="http://schemas.openxmlformats.org/officeDocument/2006/relationships/hyperlink" Target="mailto:fava-srl@pec.it" TargetMode="External"/><Relationship Id="rId25" Type="http://schemas.openxmlformats.org/officeDocument/2006/relationships/hyperlink" Target="mailto:consorzioobiettivolavoro@pec.it" TargetMode="External"/><Relationship Id="rId33" Type="http://schemas.openxmlformats.org/officeDocument/2006/relationships/hyperlink" Target="mailto:montuorosas@pec.it" TargetMode="External"/><Relationship Id="rId2" Type="http://schemas.openxmlformats.org/officeDocument/2006/relationships/hyperlink" Target="mailto:edilsystemsas@mypec.eu" TargetMode="External"/><Relationship Id="rId16" Type="http://schemas.openxmlformats.org/officeDocument/2006/relationships/hyperlink" Target="mailto:romano-costruzioni@arubapec.it" TargetMode="External"/><Relationship Id="rId20" Type="http://schemas.openxmlformats.org/officeDocument/2006/relationships/hyperlink" Target="mailto:angevasas@pec.it" TargetMode="External"/><Relationship Id="rId29" Type="http://schemas.openxmlformats.org/officeDocument/2006/relationships/hyperlink" Target="mailto:siteimpiantisrl@pec.it" TargetMode="External"/><Relationship Id="rId1" Type="http://schemas.openxmlformats.org/officeDocument/2006/relationships/hyperlink" Target="mailto:sites@pec.sitesgroup.com" TargetMode="External"/><Relationship Id="rId6" Type="http://schemas.openxmlformats.org/officeDocument/2006/relationships/hyperlink" Target="mailto:imprecosrl@arubapec.it" TargetMode="External"/><Relationship Id="rId11" Type="http://schemas.openxmlformats.org/officeDocument/2006/relationships/hyperlink" Target="mailto:sa.ma.costruzioni.srlunip@pec.it" TargetMode="External"/><Relationship Id="rId24" Type="http://schemas.openxmlformats.org/officeDocument/2006/relationships/hyperlink" Target="mailto:pianetaverde@legalmail.it" TargetMode="External"/><Relationship Id="rId32" Type="http://schemas.openxmlformats.org/officeDocument/2006/relationships/hyperlink" Target="mailto:antonio.picone@postecert.it" TargetMode="External"/><Relationship Id="rId5" Type="http://schemas.openxmlformats.org/officeDocument/2006/relationships/hyperlink" Target="mailto:sg-servizi@pec.it" TargetMode="External"/><Relationship Id="rId15" Type="http://schemas.openxmlformats.org/officeDocument/2006/relationships/hyperlink" Target="mailto:comicsrl@mymail-pec.it" TargetMode="External"/><Relationship Id="rId23" Type="http://schemas.openxmlformats.org/officeDocument/2006/relationships/hyperlink" Target="mailto:amministrazione@pec.agribioeco.it" TargetMode="External"/><Relationship Id="rId28" Type="http://schemas.openxmlformats.org/officeDocument/2006/relationships/hyperlink" Target="mailto:mida.v@legalmail.it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info@pec.roadhousesrl.com" TargetMode="External"/><Relationship Id="rId19" Type="http://schemas.openxmlformats.org/officeDocument/2006/relationships/hyperlink" Target="mailto:fimasrl2011@pec.it" TargetMode="External"/><Relationship Id="rId31" Type="http://schemas.openxmlformats.org/officeDocument/2006/relationships/hyperlink" Target="mailto:costruzionimeridionalisrl@arubapec.it" TargetMode="External"/><Relationship Id="rId4" Type="http://schemas.openxmlformats.org/officeDocument/2006/relationships/hyperlink" Target="mailto:rosatocostruzioni@pec.it" TargetMode="External"/><Relationship Id="rId9" Type="http://schemas.openxmlformats.org/officeDocument/2006/relationships/hyperlink" Target="mailto:deluca_costruzionisrl@legalmail.it" TargetMode="External"/><Relationship Id="rId14" Type="http://schemas.openxmlformats.org/officeDocument/2006/relationships/hyperlink" Target="mailto:edilproject@pec.sinapsis-srl.net" TargetMode="External"/><Relationship Id="rId22" Type="http://schemas.openxmlformats.org/officeDocument/2006/relationships/hyperlink" Target="mailto:moscarinosas@pec.it" TargetMode="External"/><Relationship Id="rId27" Type="http://schemas.openxmlformats.org/officeDocument/2006/relationships/hyperlink" Target="mailto:rogesas@pec.it" TargetMode="External"/><Relationship Id="rId30" Type="http://schemas.openxmlformats.org/officeDocument/2006/relationships/hyperlink" Target="mailto:archeorestauri@pec.it" TargetMode="External"/><Relationship Id="rId35" Type="http://schemas.openxmlformats.org/officeDocument/2006/relationships/hyperlink" Target="mailto:dgsrl2007@legalmail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58"/>
  <sheetViews>
    <sheetView tabSelected="1" workbookViewId="0">
      <selection activeCell="AD30" sqref="AD30"/>
    </sheetView>
  </sheetViews>
  <sheetFormatPr defaultColWidth="8.85546875" defaultRowHeight="14.45" customHeight="1" x14ac:dyDescent="0.25"/>
  <cols>
    <col min="1" max="1" width="3" style="1" bestFit="1" customWidth="1"/>
    <col min="2" max="2" width="10.5703125" style="1" bestFit="1" customWidth="1"/>
    <col min="3" max="3" width="5.5703125" style="1" hidden="1" customWidth="1"/>
    <col min="4" max="4" width="24.28515625" style="1" customWidth="1"/>
    <col min="5" max="5" width="28.28515625" style="1" customWidth="1"/>
    <col min="6" max="6" width="19.85546875" style="2" hidden="1" customWidth="1"/>
    <col min="7" max="7" width="30.42578125" style="7" hidden="1" customWidth="1"/>
    <col min="8" max="8" width="12" style="1" hidden="1" customWidth="1"/>
    <col min="9" max="9" width="4.140625" style="1" bestFit="1" customWidth="1"/>
    <col min="10" max="10" width="10" style="1" customWidth="1"/>
    <col min="11" max="11" width="27.28515625" style="1" hidden="1" customWidth="1"/>
    <col min="12" max="12" width="18.5703125" style="3" hidden="1" customWidth="1"/>
    <col min="13" max="13" width="6.28515625" style="3" bestFit="1" customWidth="1"/>
    <col min="14" max="14" width="6.5703125" style="3" bestFit="1" customWidth="1"/>
    <col min="15" max="15" width="13.7109375" style="1" hidden="1" customWidth="1"/>
    <col min="16" max="16" width="13.7109375" style="4" hidden="1" customWidth="1"/>
    <col min="17" max="17" width="14.7109375" style="4" hidden="1" customWidth="1"/>
    <col min="18" max="18" width="13.7109375" style="4" hidden="1" customWidth="1"/>
    <col min="19" max="19" width="14" style="5" hidden="1" customWidth="1"/>
    <col min="20" max="20" width="13.7109375" style="1" hidden="1" customWidth="1"/>
    <col min="21" max="22" width="13.7109375" style="4" hidden="1" customWidth="1"/>
    <col min="23" max="23" width="12.28515625" style="4" hidden="1" customWidth="1"/>
    <col min="24" max="24" width="14" style="5" hidden="1" customWidth="1"/>
    <col min="25" max="25" width="47.140625" style="6" hidden="1" customWidth="1"/>
    <col min="26" max="16384" width="8.85546875" style="1"/>
  </cols>
  <sheetData>
    <row r="1" spans="1:25" ht="56.25" customHeight="1" x14ac:dyDescent="0.25">
      <c r="A1" s="88" t="s">
        <v>250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24.75" customHeight="1" x14ac:dyDescent="0.25">
      <c r="A2" s="88" t="s">
        <v>251</v>
      </c>
      <c r="B2" s="88"/>
      <c r="C2" s="88"/>
      <c r="D2" s="88" t="s">
        <v>249</v>
      </c>
      <c r="E2" s="88"/>
      <c r="F2" s="88"/>
      <c r="G2" s="88"/>
      <c r="H2" s="88"/>
      <c r="I2" s="88" t="s">
        <v>8</v>
      </c>
      <c r="J2" s="88" t="s">
        <v>202</v>
      </c>
      <c r="K2" s="88"/>
      <c r="L2" s="88" t="s">
        <v>232</v>
      </c>
      <c r="M2" s="88" t="s">
        <v>106</v>
      </c>
      <c r="N2" s="88"/>
      <c r="O2" s="88" t="s">
        <v>205</v>
      </c>
      <c r="P2" s="88"/>
      <c r="Q2" s="88"/>
      <c r="R2" s="88"/>
      <c r="S2" s="88"/>
      <c r="T2" s="88" t="s">
        <v>206</v>
      </c>
      <c r="U2" s="88"/>
      <c r="V2" s="88"/>
      <c r="W2" s="88"/>
      <c r="X2" s="88"/>
      <c r="Y2" s="89" t="s">
        <v>163</v>
      </c>
    </row>
    <row r="3" spans="1:25" ht="20.45" customHeight="1" x14ac:dyDescent="0.25">
      <c r="A3" s="10" t="s">
        <v>0</v>
      </c>
      <c r="B3" s="29" t="s">
        <v>1</v>
      </c>
      <c r="C3" s="10" t="s">
        <v>2</v>
      </c>
      <c r="D3" s="10" t="s">
        <v>3</v>
      </c>
      <c r="E3" s="10" t="s">
        <v>4</v>
      </c>
      <c r="F3" s="11" t="s">
        <v>5</v>
      </c>
      <c r="G3" s="12" t="s">
        <v>6</v>
      </c>
      <c r="H3" s="10" t="s">
        <v>7</v>
      </c>
      <c r="I3" s="88"/>
      <c r="J3" s="10" t="s">
        <v>203</v>
      </c>
      <c r="K3" s="10" t="s">
        <v>204</v>
      </c>
      <c r="L3" s="88"/>
      <c r="M3" s="10" t="s">
        <v>9</v>
      </c>
      <c r="N3" s="10" t="s">
        <v>192</v>
      </c>
      <c r="O3" s="10">
        <v>2013</v>
      </c>
      <c r="P3" s="10">
        <v>2014</v>
      </c>
      <c r="Q3" s="10">
        <v>2015</v>
      </c>
      <c r="R3" s="10">
        <v>2016</v>
      </c>
      <c r="S3" s="10" t="s">
        <v>164</v>
      </c>
      <c r="T3" s="10">
        <v>2013</v>
      </c>
      <c r="U3" s="10">
        <v>2014</v>
      </c>
      <c r="V3" s="10">
        <v>2015</v>
      </c>
      <c r="W3" s="10">
        <v>2016</v>
      </c>
      <c r="X3" s="10" t="s">
        <v>164</v>
      </c>
      <c r="Y3" s="89"/>
    </row>
    <row r="4" spans="1:25" ht="14.45" customHeight="1" x14ac:dyDescent="0.25">
      <c r="A4" s="94">
        <v>1</v>
      </c>
      <c r="B4" s="95">
        <v>42766</v>
      </c>
      <c r="C4" s="94">
        <v>3019</v>
      </c>
      <c r="D4" s="94" t="s">
        <v>10</v>
      </c>
      <c r="E4" s="94" t="s">
        <v>11</v>
      </c>
      <c r="F4" s="90" t="s">
        <v>108</v>
      </c>
      <c r="G4" s="96" t="s">
        <v>115</v>
      </c>
      <c r="H4" s="98" t="s">
        <v>104</v>
      </c>
      <c r="I4" s="88" t="s">
        <v>12</v>
      </c>
      <c r="J4" s="88" t="s">
        <v>13</v>
      </c>
      <c r="K4" s="10"/>
      <c r="L4" s="88"/>
      <c r="M4" s="10" t="s">
        <v>85</v>
      </c>
      <c r="N4" s="10">
        <v>2</v>
      </c>
      <c r="O4" s="93"/>
      <c r="P4" s="93">
        <v>453507.64</v>
      </c>
      <c r="Q4" s="93">
        <v>80543.25</v>
      </c>
      <c r="R4" s="93">
        <v>379029.6</v>
      </c>
      <c r="S4" s="92">
        <f>AVERAGE(O4:R6)</f>
        <v>304360.16333333333</v>
      </c>
      <c r="T4" s="93" t="s">
        <v>191</v>
      </c>
      <c r="U4" s="93" t="s">
        <v>191</v>
      </c>
      <c r="V4" s="93" t="s">
        <v>191</v>
      </c>
      <c r="W4" s="93" t="s">
        <v>191</v>
      </c>
      <c r="X4" s="93" t="s">
        <v>191</v>
      </c>
      <c r="Y4" s="91" t="s">
        <v>105</v>
      </c>
    </row>
    <row r="5" spans="1:25" ht="15" customHeight="1" x14ac:dyDescent="0.25">
      <c r="A5" s="94"/>
      <c r="B5" s="95"/>
      <c r="C5" s="94"/>
      <c r="D5" s="94"/>
      <c r="E5" s="94"/>
      <c r="F5" s="90"/>
      <c r="G5" s="97"/>
      <c r="H5" s="98"/>
      <c r="I5" s="88"/>
      <c r="J5" s="88"/>
      <c r="K5" s="10"/>
      <c r="L5" s="88"/>
      <c r="M5" s="10" t="s">
        <v>193</v>
      </c>
      <c r="N5" s="10">
        <v>1</v>
      </c>
      <c r="O5" s="93"/>
      <c r="P5" s="93"/>
      <c r="Q5" s="93"/>
      <c r="R5" s="93"/>
      <c r="S5" s="92"/>
      <c r="T5" s="93"/>
      <c r="U5" s="93"/>
      <c r="V5" s="93"/>
      <c r="W5" s="93"/>
      <c r="X5" s="93"/>
      <c r="Y5" s="91"/>
    </row>
    <row r="6" spans="1:25" ht="15" customHeight="1" x14ac:dyDescent="0.25">
      <c r="A6" s="94"/>
      <c r="B6" s="95"/>
      <c r="C6" s="94"/>
      <c r="D6" s="94"/>
      <c r="E6" s="94"/>
      <c r="F6" s="90"/>
      <c r="G6" s="97"/>
      <c r="H6" s="98"/>
      <c r="I6" s="88"/>
      <c r="J6" s="88"/>
      <c r="K6" s="10"/>
      <c r="L6" s="88"/>
      <c r="M6" s="10" t="s">
        <v>194</v>
      </c>
      <c r="N6" s="10">
        <v>2</v>
      </c>
      <c r="O6" s="93"/>
      <c r="P6" s="93"/>
      <c r="Q6" s="93"/>
      <c r="R6" s="93"/>
      <c r="S6" s="92"/>
      <c r="T6" s="93"/>
      <c r="U6" s="93"/>
      <c r="V6" s="93"/>
      <c r="W6" s="93"/>
      <c r="X6" s="93"/>
      <c r="Y6" s="91"/>
    </row>
    <row r="7" spans="1:25" ht="14.45" customHeight="1" x14ac:dyDescent="0.25">
      <c r="A7" s="94">
        <v>2</v>
      </c>
      <c r="B7" s="95">
        <v>42766</v>
      </c>
      <c r="C7" s="94">
        <v>3022</v>
      </c>
      <c r="D7" s="94" t="s">
        <v>14</v>
      </c>
      <c r="E7" s="94" t="s">
        <v>15</v>
      </c>
      <c r="F7" s="90" t="s">
        <v>107</v>
      </c>
      <c r="G7" s="99" t="s">
        <v>114</v>
      </c>
      <c r="H7" s="98"/>
      <c r="I7" s="88" t="s">
        <v>12</v>
      </c>
      <c r="J7" s="88" t="s">
        <v>13</v>
      </c>
      <c r="K7" s="10"/>
      <c r="L7" s="88" t="s">
        <v>16</v>
      </c>
      <c r="M7" s="10" t="s">
        <v>85</v>
      </c>
      <c r="N7" s="10">
        <v>2</v>
      </c>
      <c r="O7" s="93">
        <v>9372064</v>
      </c>
      <c r="P7" s="93">
        <v>8789747</v>
      </c>
      <c r="Q7" s="93">
        <v>10113094</v>
      </c>
      <c r="R7" s="93"/>
      <c r="S7" s="92">
        <f>AVERAGE(O7:R11)</f>
        <v>9424968.333333334</v>
      </c>
      <c r="T7" s="93" t="s">
        <v>191</v>
      </c>
      <c r="U7" s="93" t="s">
        <v>191</v>
      </c>
      <c r="V7" s="93" t="s">
        <v>191</v>
      </c>
      <c r="W7" s="93" t="s">
        <v>191</v>
      </c>
      <c r="X7" s="93" t="s">
        <v>191</v>
      </c>
      <c r="Y7" s="100"/>
    </row>
    <row r="8" spans="1:25" ht="14.45" customHeight="1" x14ac:dyDescent="0.25">
      <c r="A8" s="94"/>
      <c r="B8" s="95"/>
      <c r="C8" s="94"/>
      <c r="D8" s="94"/>
      <c r="E8" s="94"/>
      <c r="F8" s="90"/>
      <c r="G8" s="99"/>
      <c r="H8" s="98"/>
      <c r="I8" s="88"/>
      <c r="J8" s="88"/>
      <c r="K8" s="10"/>
      <c r="L8" s="88"/>
      <c r="M8" s="10" t="s">
        <v>195</v>
      </c>
      <c r="N8" s="10">
        <v>3</v>
      </c>
      <c r="O8" s="93"/>
      <c r="P8" s="93"/>
      <c r="Q8" s="93"/>
      <c r="R8" s="93"/>
      <c r="S8" s="92"/>
      <c r="T8" s="93"/>
      <c r="U8" s="93"/>
      <c r="V8" s="93"/>
      <c r="W8" s="93"/>
      <c r="X8" s="93"/>
      <c r="Y8" s="100"/>
    </row>
    <row r="9" spans="1:25" ht="14.45" customHeight="1" x14ac:dyDescent="0.25">
      <c r="A9" s="94"/>
      <c r="B9" s="95"/>
      <c r="C9" s="94"/>
      <c r="D9" s="94"/>
      <c r="E9" s="94"/>
      <c r="F9" s="90"/>
      <c r="G9" s="99"/>
      <c r="H9" s="98"/>
      <c r="I9" s="88"/>
      <c r="J9" s="88"/>
      <c r="K9" s="10"/>
      <c r="L9" s="88"/>
      <c r="M9" s="10" t="s">
        <v>196</v>
      </c>
      <c r="N9" s="10" t="s">
        <v>199</v>
      </c>
      <c r="O9" s="93"/>
      <c r="P9" s="93"/>
      <c r="Q9" s="93"/>
      <c r="R9" s="93"/>
      <c r="S9" s="92"/>
      <c r="T9" s="93"/>
      <c r="U9" s="93"/>
      <c r="V9" s="93"/>
      <c r="W9" s="93"/>
      <c r="X9" s="93"/>
      <c r="Y9" s="100"/>
    </row>
    <row r="10" spans="1:25" ht="14.45" customHeight="1" x14ac:dyDescent="0.25">
      <c r="A10" s="94"/>
      <c r="B10" s="95"/>
      <c r="C10" s="94"/>
      <c r="D10" s="94"/>
      <c r="E10" s="94"/>
      <c r="F10" s="90"/>
      <c r="G10" s="99"/>
      <c r="H10" s="98"/>
      <c r="I10" s="88"/>
      <c r="J10" s="88"/>
      <c r="K10" s="10"/>
      <c r="L10" s="88"/>
      <c r="M10" s="10" t="s">
        <v>197</v>
      </c>
      <c r="N10" s="10">
        <v>6</v>
      </c>
      <c r="O10" s="93"/>
      <c r="P10" s="93"/>
      <c r="Q10" s="93"/>
      <c r="R10" s="93"/>
      <c r="S10" s="92"/>
      <c r="T10" s="93"/>
      <c r="U10" s="93"/>
      <c r="V10" s="93"/>
      <c r="W10" s="93"/>
      <c r="X10" s="93"/>
      <c r="Y10" s="100"/>
    </row>
    <row r="11" spans="1:25" ht="14.45" customHeight="1" x14ac:dyDescent="0.25">
      <c r="A11" s="94"/>
      <c r="B11" s="95"/>
      <c r="C11" s="94"/>
      <c r="D11" s="94"/>
      <c r="E11" s="94"/>
      <c r="F11" s="90"/>
      <c r="G11" s="99"/>
      <c r="H11" s="98"/>
      <c r="I11" s="88"/>
      <c r="J11" s="88"/>
      <c r="K11" s="10"/>
      <c r="L11" s="88"/>
      <c r="M11" s="10" t="s">
        <v>198</v>
      </c>
      <c r="N11" s="10">
        <v>2</v>
      </c>
      <c r="O11" s="93"/>
      <c r="P11" s="93"/>
      <c r="Q11" s="93"/>
      <c r="R11" s="93"/>
      <c r="S11" s="92"/>
      <c r="T11" s="93"/>
      <c r="U11" s="93"/>
      <c r="V11" s="93"/>
      <c r="W11" s="93"/>
      <c r="X11" s="93"/>
      <c r="Y11" s="100"/>
    </row>
    <row r="12" spans="1:25" ht="14.45" hidden="1" customHeight="1" x14ac:dyDescent="0.25">
      <c r="A12" s="103">
        <v>3</v>
      </c>
      <c r="B12" s="104" t="s">
        <v>17</v>
      </c>
      <c r="C12" s="103">
        <v>3071</v>
      </c>
      <c r="D12" s="103" t="s">
        <v>18</v>
      </c>
      <c r="E12" s="103" t="s">
        <v>19</v>
      </c>
      <c r="F12" s="23" t="s">
        <v>109</v>
      </c>
      <c r="G12" s="105" t="s">
        <v>116</v>
      </c>
      <c r="H12" s="106" t="s">
        <v>117</v>
      </c>
      <c r="I12" s="107" t="s">
        <v>12</v>
      </c>
      <c r="J12" s="107" t="s">
        <v>13</v>
      </c>
      <c r="K12" s="24"/>
      <c r="L12" s="107" t="s">
        <v>20</v>
      </c>
      <c r="M12" s="24"/>
      <c r="N12" s="107"/>
      <c r="O12" s="103"/>
      <c r="P12" s="101"/>
      <c r="Q12" s="101"/>
      <c r="R12" s="101"/>
      <c r="S12" s="101"/>
      <c r="T12" s="103"/>
      <c r="U12" s="101"/>
      <c r="V12" s="101"/>
      <c r="W12" s="101"/>
      <c r="X12" s="101"/>
      <c r="Y12" s="102" t="s">
        <v>190</v>
      </c>
    </row>
    <row r="13" spans="1:25" ht="14.45" hidden="1" customHeight="1" thickBot="1" x14ac:dyDescent="0.3">
      <c r="A13" s="103"/>
      <c r="B13" s="104"/>
      <c r="C13" s="103"/>
      <c r="D13" s="103"/>
      <c r="E13" s="103"/>
      <c r="F13" s="23"/>
      <c r="G13" s="105"/>
      <c r="H13" s="106"/>
      <c r="I13" s="107"/>
      <c r="J13" s="107"/>
      <c r="K13" s="24"/>
      <c r="L13" s="107"/>
      <c r="M13" s="24"/>
      <c r="N13" s="107"/>
      <c r="O13" s="103"/>
      <c r="P13" s="101"/>
      <c r="Q13" s="101"/>
      <c r="R13" s="101"/>
      <c r="S13" s="101"/>
      <c r="T13" s="103"/>
      <c r="U13" s="101"/>
      <c r="V13" s="101"/>
      <c r="W13" s="101"/>
      <c r="X13" s="101"/>
      <c r="Y13" s="102"/>
    </row>
    <row r="14" spans="1:25" ht="14.45" hidden="1" customHeight="1" x14ac:dyDescent="0.25">
      <c r="A14" s="103">
        <v>4</v>
      </c>
      <c r="B14" s="104" t="s">
        <v>17</v>
      </c>
      <c r="C14" s="103">
        <v>3072</v>
      </c>
      <c r="D14" s="103" t="s">
        <v>21</v>
      </c>
      <c r="E14" s="103" t="s">
        <v>22</v>
      </c>
      <c r="F14" s="23" t="s">
        <v>110</v>
      </c>
      <c r="G14" s="105" t="s">
        <v>161</v>
      </c>
      <c r="H14" s="106" t="s">
        <v>162</v>
      </c>
      <c r="I14" s="107" t="s">
        <v>12</v>
      </c>
      <c r="J14" s="107" t="s">
        <v>13</v>
      </c>
      <c r="K14" s="24"/>
      <c r="L14" s="107" t="s">
        <v>23</v>
      </c>
      <c r="M14" s="24"/>
      <c r="N14" s="107"/>
      <c r="O14" s="103"/>
      <c r="P14" s="101"/>
      <c r="Q14" s="101"/>
      <c r="R14" s="101"/>
      <c r="S14" s="101"/>
      <c r="T14" s="103"/>
      <c r="U14" s="101"/>
      <c r="V14" s="101"/>
      <c r="W14" s="101"/>
      <c r="X14" s="101"/>
      <c r="Y14" s="102" t="s">
        <v>190</v>
      </c>
    </row>
    <row r="15" spans="1:25" ht="14.45" hidden="1" customHeight="1" thickBot="1" x14ac:dyDescent="0.3">
      <c r="A15" s="103"/>
      <c r="B15" s="104"/>
      <c r="C15" s="103"/>
      <c r="D15" s="103"/>
      <c r="E15" s="103"/>
      <c r="F15" s="23" t="s">
        <v>111</v>
      </c>
      <c r="G15" s="105"/>
      <c r="H15" s="106"/>
      <c r="I15" s="107"/>
      <c r="J15" s="107"/>
      <c r="K15" s="24"/>
      <c r="L15" s="107"/>
      <c r="M15" s="24"/>
      <c r="N15" s="107"/>
      <c r="O15" s="103"/>
      <c r="P15" s="101"/>
      <c r="Q15" s="101"/>
      <c r="R15" s="101"/>
      <c r="S15" s="101"/>
      <c r="T15" s="103"/>
      <c r="U15" s="101"/>
      <c r="V15" s="101"/>
      <c r="W15" s="101"/>
      <c r="X15" s="101"/>
      <c r="Y15" s="102"/>
    </row>
    <row r="16" spans="1:25" ht="14.45" hidden="1" customHeight="1" x14ac:dyDescent="0.25">
      <c r="A16" s="108">
        <v>5</v>
      </c>
      <c r="B16" s="109" t="s">
        <v>24</v>
      </c>
      <c r="C16" s="108">
        <v>43</v>
      </c>
      <c r="D16" s="108" t="s">
        <v>25</v>
      </c>
      <c r="E16" s="108" t="s">
        <v>26</v>
      </c>
      <c r="F16" s="110" t="s">
        <v>112</v>
      </c>
      <c r="G16" s="111" t="s">
        <v>160</v>
      </c>
      <c r="H16" s="112" t="s">
        <v>189</v>
      </c>
      <c r="I16" s="113" t="s">
        <v>27</v>
      </c>
      <c r="J16" s="113" t="s">
        <v>28</v>
      </c>
      <c r="K16" s="113"/>
      <c r="L16" s="113"/>
      <c r="M16" s="113"/>
      <c r="N16" s="113"/>
      <c r="O16" s="114">
        <v>295553.62</v>
      </c>
      <c r="P16" s="114">
        <v>262911.61</v>
      </c>
      <c r="Q16" s="114">
        <v>261863.2</v>
      </c>
      <c r="R16" s="114"/>
      <c r="S16" s="117">
        <f>AVERAGE(O16:R17)</f>
        <v>273442.81</v>
      </c>
      <c r="T16" s="114">
        <v>293603.62</v>
      </c>
      <c r="U16" s="114">
        <v>261972.37</v>
      </c>
      <c r="V16" s="114">
        <v>259963.2</v>
      </c>
      <c r="W16" s="114"/>
      <c r="X16" s="117">
        <f>AVERAGE(T16:W17)</f>
        <v>271846.39666666667</v>
      </c>
      <c r="Y16" s="115"/>
    </row>
    <row r="17" spans="1:25" ht="14.45" hidden="1" customHeight="1" thickBot="1" x14ac:dyDescent="0.3">
      <c r="A17" s="108"/>
      <c r="B17" s="109"/>
      <c r="C17" s="108"/>
      <c r="D17" s="108"/>
      <c r="E17" s="108"/>
      <c r="F17" s="110"/>
      <c r="G17" s="111"/>
      <c r="H17" s="112"/>
      <c r="I17" s="113"/>
      <c r="J17" s="113"/>
      <c r="K17" s="113"/>
      <c r="L17" s="113"/>
      <c r="M17" s="113"/>
      <c r="N17" s="113"/>
      <c r="O17" s="114"/>
      <c r="P17" s="114"/>
      <c r="Q17" s="114"/>
      <c r="R17" s="114"/>
      <c r="S17" s="117"/>
      <c r="T17" s="114"/>
      <c r="U17" s="114"/>
      <c r="V17" s="114"/>
      <c r="W17" s="114"/>
      <c r="X17" s="117"/>
      <c r="Y17" s="115"/>
    </row>
    <row r="18" spans="1:25" ht="14.45" hidden="1" customHeight="1" x14ac:dyDescent="0.25">
      <c r="A18" s="103">
        <v>6</v>
      </c>
      <c r="B18" s="104" t="s">
        <v>24</v>
      </c>
      <c r="C18" s="103">
        <v>44</v>
      </c>
      <c r="D18" s="103" t="s">
        <v>29</v>
      </c>
      <c r="E18" s="103" t="s">
        <v>30</v>
      </c>
      <c r="F18" s="116" t="s">
        <v>113</v>
      </c>
      <c r="G18" s="105" t="s">
        <v>200</v>
      </c>
      <c r="H18" s="106" t="s">
        <v>165</v>
      </c>
      <c r="I18" s="107" t="s">
        <v>31</v>
      </c>
      <c r="J18" s="107" t="s">
        <v>229</v>
      </c>
      <c r="K18" s="107" t="s">
        <v>201</v>
      </c>
      <c r="L18" s="107"/>
      <c r="M18" s="107"/>
      <c r="N18" s="107"/>
      <c r="O18" s="101">
        <v>4266399</v>
      </c>
      <c r="P18" s="101">
        <v>5166152</v>
      </c>
      <c r="Q18" s="101">
        <v>5449987</v>
      </c>
      <c r="R18" s="101"/>
      <c r="S18" s="118">
        <f>AVERAGE(O18:R19)</f>
        <v>4960846</v>
      </c>
      <c r="T18" s="101">
        <v>4265065</v>
      </c>
      <c r="U18" s="101">
        <v>5165214</v>
      </c>
      <c r="V18" s="101">
        <v>5447759</v>
      </c>
      <c r="W18" s="101"/>
      <c r="X18" s="118">
        <f>AVERAGE(T18:W19)</f>
        <v>4959346</v>
      </c>
      <c r="Y18" s="102" t="s">
        <v>190</v>
      </c>
    </row>
    <row r="19" spans="1:25" ht="14.45" hidden="1" customHeight="1" thickBot="1" x14ac:dyDescent="0.3">
      <c r="A19" s="103"/>
      <c r="B19" s="104"/>
      <c r="C19" s="103"/>
      <c r="D19" s="103"/>
      <c r="E19" s="103"/>
      <c r="F19" s="116"/>
      <c r="G19" s="105"/>
      <c r="H19" s="106"/>
      <c r="I19" s="107"/>
      <c r="J19" s="107"/>
      <c r="K19" s="107"/>
      <c r="L19" s="107"/>
      <c r="M19" s="107"/>
      <c r="N19" s="107"/>
      <c r="O19" s="101"/>
      <c r="P19" s="101"/>
      <c r="Q19" s="101"/>
      <c r="R19" s="101"/>
      <c r="S19" s="118"/>
      <c r="T19" s="101"/>
      <c r="U19" s="101"/>
      <c r="V19" s="101"/>
      <c r="W19" s="101"/>
      <c r="X19" s="118"/>
      <c r="Y19" s="102"/>
    </row>
    <row r="20" spans="1:25" ht="14.45" hidden="1" customHeight="1" x14ac:dyDescent="0.25">
      <c r="A20" s="103">
        <v>7</v>
      </c>
      <c r="B20" s="104" t="s">
        <v>24</v>
      </c>
      <c r="C20" s="103">
        <v>45</v>
      </c>
      <c r="D20" s="103" t="s">
        <v>32</v>
      </c>
      <c r="E20" s="103" t="s">
        <v>33</v>
      </c>
      <c r="F20" s="116" t="s">
        <v>118</v>
      </c>
      <c r="G20" s="105" t="s">
        <v>159</v>
      </c>
      <c r="H20" s="106" t="s">
        <v>166</v>
      </c>
      <c r="I20" s="107" t="s">
        <v>12</v>
      </c>
      <c r="J20" s="107" t="s">
        <v>13</v>
      </c>
      <c r="K20" s="107"/>
      <c r="L20" s="107" t="s">
        <v>34</v>
      </c>
      <c r="M20" s="107"/>
      <c r="N20" s="107"/>
      <c r="O20" s="101"/>
      <c r="P20" s="101"/>
      <c r="Q20" s="101"/>
      <c r="R20" s="101"/>
      <c r="S20" s="118"/>
      <c r="T20" s="101"/>
      <c r="U20" s="101"/>
      <c r="V20" s="101"/>
      <c r="W20" s="101"/>
      <c r="X20" s="118"/>
      <c r="Y20" s="102" t="s">
        <v>190</v>
      </c>
    </row>
    <row r="21" spans="1:25" ht="14.45" hidden="1" customHeight="1" thickBot="1" x14ac:dyDescent="0.3">
      <c r="A21" s="103"/>
      <c r="B21" s="104"/>
      <c r="C21" s="103"/>
      <c r="D21" s="103"/>
      <c r="E21" s="103"/>
      <c r="F21" s="116"/>
      <c r="G21" s="105"/>
      <c r="H21" s="106"/>
      <c r="I21" s="107"/>
      <c r="J21" s="107"/>
      <c r="K21" s="107"/>
      <c r="L21" s="107"/>
      <c r="M21" s="107"/>
      <c r="N21" s="107"/>
      <c r="O21" s="101"/>
      <c r="P21" s="101"/>
      <c r="Q21" s="101"/>
      <c r="R21" s="101"/>
      <c r="S21" s="118"/>
      <c r="T21" s="101"/>
      <c r="U21" s="101"/>
      <c r="V21" s="101"/>
      <c r="W21" s="101"/>
      <c r="X21" s="118"/>
      <c r="Y21" s="102"/>
    </row>
    <row r="22" spans="1:25" ht="14.45" customHeight="1" x14ac:dyDescent="0.25">
      <c r="A22" s="94">
        <v>3</v>
      </c>
      <c r="B22" s="95">
        <v>42766</v>
      </c>
      <c r="C22" s="94">
        <v>46</v>
      </c>
      <c r="D22" s="94" t="s">
        <v>35</v>
      </c>
      <c r="E22" s="94" t="s">
        <v>36</v>
      </c>
      <c r="F22" s="11" t="s">
        <v>119</v>
      </c>
      <c r="G22" s="96" t="s">
        <v>209</v>
      </c>
      <c r="H22" s="98" t="s">
        <v>167</v>
      </c>
      <c r="I22" s="88" t="s">
        <v>12</v>
      </c>
      <c r="J22" s="88" t="s">
        <v>13</v>
      </c>
      <c r="K22" s="10"/>
      <c r="L22" s="88" t="s">
        <v>37</v>
      </c>
      <c r="M22" s="10" t="s">
        <v>210</v>
      </c>
      <c r="N22" s="10">
        <v>3</v>
      </c>
      <c r="O22" s="93">
        <v>899319</v>
      </c>
      <c r="P22" s="93">
        <v>930915</v>
      </c>
      <c r="Q22" s="93">
        <v>503623</v>
      </c>
      <c r="R22" s="93"/>
      <c r="S22" s="92">
        <f>AVERAGE(O22:R23)</f>
        <v>777952.33333333337</v>
      </c>
      <c r="T22" s="88" t="s">
        <v>191</v>
      </c>
      <c r="U22" s="88" t="s">
        <v>191</v>
      </c>
      <c r="V22" s="88" t="s">
        <v>191</v>
      </c>
      <c r="W22" s="88" t="s">
        <v>191</v>
      </c>
      <c r="X22" s="88" t="s">
        <v>191</v>
      </c>
      <c r="Y22" s="88"/>
    </row>
    <row r="23" spans="1:25" ht="14.45" customHeight="1" x14ac:dyDescent="0.25">
      <c r="A23" s="94"/>
      <c r="B23" s="95"/>
      <c r="C23" s="94"/>
      <c r="D23" s="94"/>
      <c r="E23" s="94"/>
      <c r="F23" s="11" t="s">
        <v>120</v>
      </c>
      <c r="G23" s="97"/>
      <c r="H23" s="98"/>
      <c r="I23" s="88"/>
      <c r="J23" s="88"/>
      <c r="K23" s="10"/>
      <c r="L23" s="88"/>
      <c r="M23" s="10" t="s">
        <v>211</v>
      </c>
      <c r="N23" s="10">
        <v>2</v>
      </c>
      <c r="O23" s="93"/>
      <c r="P23" s="93"/>
      <c r="Q23" s="93"/>
      <c r="R23" s="93"/>
      <c r="S23" s="92"/>
      <c r="T23" s="88"/>
      <c r="U23" s="88"/>
      <c r="V23" s="88"/>
      <c r="W23" s="88"/>
      <c r="X23" s="88"/>
      <c r="Y23" s="88"/>
    </row>
    <row r="24" spans="1:25" ht="14.45" hidden="1" customHeight="1" x14ac:dyDescent="0.25">
      <c r="A24" s="94">
        <v>9</v>
      </c>
      <c r="B24" s="95" t="s">
        <v>38</v>
      </c>
      <c r="C24" s="94">
        <v>61</v>
      </c>
      <c r="D24" s="94" t="s">
        <v>39</v>
      </c>
      <c r="E24" s="94" t="s">
        <v>40</v>
      </c>
      <c r="F24" s="90" t="s">
        <v>121</v>
      </c>
      <c r="G24" s="96" t="s">
        <v>158</v>
      </c>
      <c r="H24" s="98" t="s">
        <v>168</v>
      </c>
      <c r="I24" s="88" t="s">
        <v>27</v>
      </c>
      <c r="J24" s="88" t="s">
        <v>28</v>
      </c>
      <c r="K24" s="88" t="s">
        <v>212</v>
      </c>
      <c r="L24" s="88"/>
      <c r="M24" s="88"/>
      <c r="N24" s="88"/>
      <c r="O24" s="120">
        <v>896471</v>
      </c>
      <c r="P24" s="120">
        <v>1234172</v>
      </c>
      <c r="Q24" s="120">
        <v>1168156</v>
      </c>
      <c r="R24" s="120"/>
      <c r="S24" s="92">
        <f>AVERAGE(O24:R25)</f>
        <v>1099599.6666666667</v>
      </c>
      <c r="T24" s="120">
        <v>777456.04</v>
      </c>
      <c r="U24" s="120">
        <v>1158132.8999999999</v>
      </c>
      <c r="V24" s="120">
        <v>1034567.26</v>
      </c>
      <c r="W24" s="120"/>
      <c r="X24" s="92">
        <f>AVERAGE(T24:W25)</f>
        <v>990052.06666666677</v>
      </c>
      <c r="Y24" s="88"/>
    </row>
    <row r="25" spans="1:25" ht="14.45" hidden="1" customHeight="1" thickBot="1" x14ac:dyDescent="0.3">
      <c r="A25" s="94"/>
      <c r="B25" s="95"/>
      <c r="C25" s="94"/>
      <c r="D25" s="94"/>
      <c r="E25" s="94"/>
      <c r="F25" s="90"/>
      <c r="G25" s="97"/>
      <c r="H25" s="98"/>
      <c r="I25" s="88"/>
      <c r="J25" s="88"/>
      <c r="K25" s="88"/>
      <c r="L25" s="88"/>
      <c r="M25" s="88"/>
      <c r="N25" s="88"/>
      <c r="O25" s="120"/>
      <c r="P25" s="120"/>
      <c r="Q25" s="120"/>
      <c r="R25" s="120"/>
      <c r="S25" s="92"/>
      <c r="T25" s="120"/>
      <c r="U25" s="120"/>
      <c r="V25" s="120"/>
      <c r="W25" s="120"/>
      <c r="X25" s="92"/>
      <c r="Y25" s="88"/>
    </row>
    <row r="26" spans="1:25" ht="14.45" customHeight="1" x14ac:dyDescent="0.25">
      <c r="A26" s="94">
        <v>4</v>
      </c>
      <c r="B26" s="95">
        <v>42766</v>
      </c>
      <c r="C26" s="94">
        <v>69</v>
      </c>
      <c r="D26" s="94" t="s">
        <v>42</v>
      </c>
      <c r="E26" s="119" t="s">
        <v>43</v>
      </c>
      <c r="F26" s="90" t="s">
        <v>122</v>
      </c>
      <c r="G26" s="96" t="s">
        <v>157</v>
      </c>
      <c r="H26" s="98" t="s">
        <v>169</v>
      </c>
      <c r="I26" s="88" t="s">
        <v>12</v>
      </c>
      <c r="J26" s="88" t="s">
        <v>13</v>
      </c>
      <c r="K26" s="88"/>
      <c r="L26" s="88" t="s">
        <v>44</v>
      </c>
      <c r="M26" s="10" t="s">
        <v>85</v>
      </c>
      <c r="N26" s="10" t="s">
        <v>213</v>
      </c>
      <c r="O26" s="120">
        <v>2603399</v>
      </c>
      <c r="P26" s="120">
        <v>3515000</v>
      </c>
      <c r="Q26" s="120">
        <v>3728805.88</v>
      </c>
      <c r="R26" s="120"/>
      <c r="S26" s="122">
        <f>AVERAGE(O26:R37)</f>
        <v>3282401.6266666665</v>
      </c>
      <c r="T26" s="93" t="s">
        <v>191</v>
      </c>
      <c r="U26" s="93" t="s">
        <v>191</v>
      </c>
      <c r="V26" s="93" t="s">
        <v>191</v>
      </c>
      <c r="W26" s="93" t="s">
        <v>191</v>
      </c>
      <c r="X26" s="93" t="s">
        <v>191</v>
      </c>
      <c r="Y26" s="93"/>
    </row>
    <row r="27" spans="1:25" ht="14.45" customHeight="1" x14ac:dyDescent="0.25">
      <c r="A27" s="94"/>
      <c r="B27" s="95"/>
      <c r="C27" s="94"/>
      <c r="D27" s="94"/>
      <c r="E27" s="119"/>
      <c r="F27" s="90"/>
      <c r="G27" s="96"/>
      <c r="H27" s="98"/>
      <c r="I27" s="88"/>
      <c r="J27" s="88"/>
      <c r="K27" s="88"/>
      <c r="L27" s="88"/>
      <c r="M27" s="10" t="s">
        <v>193</v>
      </c>
      <c r="N27" s="10">
        <v>3</v>
      </c>
      <c r="O27" s="120"/>
      <c r="P27" s="120"/>
      <c r="Q27" s="120"/>
      <c r="R27" s="120"/>
      <c r="S27" s="122"/>
      <c r="T27" s="93"/>
      <c r="U27" s="93"/>
      <c r="V27" s="93"/>
      <c r="W27" s="93"/>
      <c r="X27" s="93"/>
      <c r="Y27" s="93"/>
    </row>
    <row r="28" spans="1:25" ht="14.45" customHeight="1" x14ac:dyDescent="0.25">
      <c r="A28" s="94"/>
      <c r="B28" s="95"/>
      <c r="C28" s="94"/>
      <c r="D28" s="94"/>
      <c r="E28" s="119"/>
      <c r="F28" s="90"/>
      <c r="G28" s="96"/>
      <c r="H28" s="98"/>
      <c r="I28" s="88"/>
      <c r="J28" s="88"/>
      <c r="K28" s="88"/>
      <c r="L28" s="88"/>
      <c r="M28" s="10" t="s">
        <v>214</v>
      </c>
      <c r="N28" s="10">
        <v>1</v>
      </c>
      <c r="O28" s="120"/>
      <c r="P28" s="120"/>
      <c r="Q28" s="120"/>
      <c r="R28" s="120"/>
      <c r="S28" s="122"/>
      <c r="T28" s="93"/>
      <c r="U28" s="93"/>
      <c r="V28" s="93"/>
      <c r="W28" s="93"/>
      <c r="X28" s="93"/>
      <c r="Y28" s="93"/>
    </row>
    <row r="29" spans="1:25" ht="14.45" customHeight="1" x14ac:dyDescent="0.25">
      <c r="A29" s="94"/>
      <c r="B29" s="95"/>
      <c r="C29" s="94"/>
      <c r="D29" s="94"/>
      <c r="E29" s="119"/>
      <c r="F29" s="90"/>
      <c r="G29" s="96"/>
      <c r="H29" s="98"/>
      <c r="I29" s="88"/>
      <c r="J29" s="88"/>
      <c r="K29" s="88"/>
      <c r="L29" s="88"/>
      <c r="M29" s="10" t="s">
        <v>215</v>
      </c>
      <c r="N29" s="10">
        <v>1</v>
      </c>
      <c r="O29" s="120"/>
      <c r="P29" s="120"/>
      <c r="Q29" s="120"/>
      <c r="R29" s="120"/>
      <c r="S29" s="122"/>
      <c r="T29" s="93"/>
      <c r="U29" s="93"/>
      <c r="V29" s="93"/>
      <c r="W29" s="93"/>
      <c r="X29" s="93"/>
      <c r="Y29" s="93"/>
    </row>
    <row r="30" spans="1:25" ht="14.45" customHeight="1" x14ac:dyDescent="0.25">
      <c r="A30" s="94"/>
      <c r="B30" s="95"/>
      <c r="C30" s="94"/>
      <c r="D30" s="94"/>
      <c r="E30" s="119"/>
      <c r="F30" s="90"/>
      <c r="G30" s="96"/>
      <c r="H30" s="98"/>
      <c r="I30" s="88"/>
      <c r="J30" s="88"/>
      <c r="K30" s="88"/>
      <c r="L30" s="88"/>
      <c r="M30" s="10" t="s">
        <v>210</v>
      </c>
      <c r="N30" s="10">
        <v>1</v>
      </c>
      <c r="O30" s="120"/>
      <c r="P30" s="120"/>
      <c r="Q30" s="120"/>
      <c r="R30" s="120"/>
      <c r="S30" s="122"/>
      <c r="T30" s="93"/>
      <c r="U30" s="93"/>
      <c r="V30" s="93"/>
      <c r="W30" s="93"/>
      <c r="X30" s="93"/>
      <c r="Y30" s="93"/>
    </row>
    <row r="31" spans="1:25" ht="14.45" customHeight="1" x14ac:dyDescent="0.25">
      <c r="A31" s="94"/>
      <c r="B31" s="95"/>
      <c r="C31" s="94"/>
      <c r="D31" s="94"/>
      <c r="E31" s="119"/>
      <c r="F31" s="90"/>
      <c r="G31" s="96"/>
      <c r="H31" s="98"/>
      <c r="I31" s="88"/>
      <c r="J31" s="88"/>
      <c r="K31" s="88"/>
      <c r="L31" s="88"/>
      <c r="M31" s="10" t="s">
        <v>216</v>
      </c>
      <c r="N31" s="10">
        <v>1</v>
      </c>
      <c r="O31" s="120"/>
      <c r="P31" s="120"/>
      <c r="Q31" s="120"/>
      <c r="R31" s="120"/>
      <c r="S31" s="122"/>
      <c r="T31" s="93"/>
      <c r="U31" s="93"/>
      <c r="V31" s="93"/>
      <c r="W31" s="93"/>
      <c r="X31" s="93"/>
      <c r="Y31" s="93"/>
    </row>
    <row r="32" spans="1:25" ht="14.45" customHeight="1" x14ac:dyDescent="0.25">
      <c r="A32" s="94"/>
      <c r="B32" s="95"/>
      <c r="C32" s="94"/>
      <c r="D32" s="94"/>
      <c r="E32" s="119"/>
      <c r="F32" s="90"/>
      <c r="G32" s="96"/>
      <c r="H32" s="98"/>
      <c r="I32" s="88"/>
      <c r="J32" s="88"/>
      <c r="K32" s="88"/>
      <c r="L32" s="88"/>
      <c r="M32" s="10" t="s">
        <v>217</v>
      </c>
      <c r="N32" s="10" t="s">
        <v>213</v>
      </c>
      <c r="O32" s="120"/>
      <c r="P32" s="120"/>
      <c r="Q32" s="120"/>
      <c r="R32" s="120"/>
      <c r="S32" s="122"/>
      <c r="T32" s="93"/>
      <c r="U32" s="93"/>
      <c r="V32" s="93"/>
      <c r="W32" s="93"/>
      <c r="X32" s="93"/>
      <c r="Y32" s="93"/>
    </row>
    <row r="33" spans="1:25" ht="14.45" customHeight="1" x14ac:dyDescent="0.25">
      <c r="A33" s="94"/>
      <c r="B33" s="95"/>
      <c r="C33" s="94"/>
      <c r="D33" s="94"/>
      <c r="E33" s="119"/>
      <c r="F33" s="90"/>
      <c r="G33" s="96"/>
      <c r="H33" s="98"/>
      <c r="I33" s="88"/>
      <c r="J33" s="88"/>
      <c r="K33" s="88"/>
      <c r="L33" s="88"/>
      <c r="M33" s="10" t="s">
        <v>194</v>
      </c>
      <c r="N33" s="10" t="s">
        <v>199</v>
      </c>
      <c r="O33" s="120"/>
      <c r="P33" s="120"/>
      <c r="Q33" s="120"/>
      <c r="R33" s="120"/>
      <c r="S33" s="122"/>
      <c r="T33" s="93"/>
      <c r="U33" s="93"/>
      <c r="V33" s="93"/>
      <c r="W33" s="93"/>
      <c r="X33" s="93"/>
      <c r="Y33" s="93"/>
    </row>
    <row r="34" spans="1:25" ht="14.45" customHeight="1" x14ac:dyDescent="0.25">
      <c r="A34" s="94"/>
      <c r="B34" s="95"/>
      <c r="C34" s="94"/>
      <c r="D34" s="94"/>
      <c r="E34" s="119"/>
      <c r="F34" s="90"/>
      <c r="G34" s="96"/>
      <c r="H34" s="98"/>
      <c r="I34" s="88"/>
      <c r="J34" s="88"/>
      <c r="K34" s="88"/>
      <c r="L34" s="88"/>
      <c r="M34" s="10" t="s">
        <v>218</v>
      </c>
      <c r="N34" s="10">
        <v>1</v>
      </c>
      <c r="O34" s="120"/>
      <c r="P34" s="120"/>
      <c r="Q34" s="120"/>
      <c r="R34" s="120"/>
      <c r="S34" s="122"/>
      <c r="T34" s="93"/>
      <c r="U34" s="93"/>
      <c r="V34" s="93"/>
      <c r="W34" s="93"/>
      <c r="X34" s="93"/>
      <c r="Y34" s="93"/>
    </row>
    <row r="35" spans="1:25" ht="14.45" customHeight="1" x14ac:dyDescent="0.25">
      <c r="A35" s="94"/>
      <c r="B35" s="95"/>
      <c r="C35" s="94"/>
      <c r="D35" s="94"/>
      <c r="E35" s="119"/>
      <c r="F35" s="90"/>
      <c r="G35" s="96"/>
      <c r="H35" s="98"/>
      <c r="I35" s="88"/>
      <c r="J35" s="88"/>
      <c r="K35" s="88"/>
      <c r="L35" s="88"/>
      <c r="M35" s="10" t="s">
        <v>219</v>
      </c>
      <c r="N35" s="10">
        <v>1</v>
      </c>
      <c r="O35" s="120"/>
      <c r="P35" s="120"/>
      <c r="Q35" s="120"/>
      <c r="R35" s="120"/>
      <c r="S35" s="122"/>
      <c r="T35" s="93"/>
      <c r="U35" s="93"/>
      <c r="V35" s="93"/>
      <c r="W35" s="93"/>
      <c r="X35" s="93"/>
      <c r="Y35" s="93"/>
    </row>
    <row r="36" spans="1:25" ht="14.45" customHeight="1" x14ac:dyDescent="0.25">
      <c r="A36" s="94"/>
      <c r="B36" s="95"/>
      <c r="C36" s="94"/>
      <c r="D36" s="94"/>
      <c r="E36" s="119"/>
      <c r="F36" s="90"/>
      <c r="G36" s="96"/>
      <c r="H36" s="98"/>
      <c r="I36" s="88"/>
      <c r="J36" s="88"/>
      <c r="K36" s="88"/>
      <c r="L36" s="88"/>
      <c r="M36" s="10" t="s">
        <v>220</v>
      </c>
      <c r="N36" s="10">
        <v>1</v>
      </c>
      <c r="O36" s="120"/>
      <c r="P36" s="120"/>
      <c r="Q36" s="120"/>
      <c r="R36" s="120"/>
      <c r="S36" s="122"/>
      <c r="T36" s="93"/>
      <c r="U36" s="93"/>
      <c r="V36" s="93"/>
      <c r="W36" s="93"/>
      <c r="X36" s="93"/>
      <c r="Y36" s="93"/>
    </row>
    <row r="37" spans="1:25" ht="14.45" customHeight="1" x14ac:dyDescent="0.25">
      <c r="A37" s="94"/>
      <c r="B37" s="95"/>
      <c r="C37" s="94"/>
      <c r="D37" s="94"/>
      <c r="E37" s="119"/>
      <c r="F37" s="90"/>
      <c r="G37" s="97"/>
      <c r="H37" s="98"/>
      <c r="I37" s="88"/>
      <c r="J37" s="88"/>
      <c r="K37" s="88"/>
      <c r="L37" s="88"/>
      <c r="M37" s="10" t="s">
        <v>198</v>
      </c>
      <c r="N37" s="10">
        <v>1</v>
      </c>
      <c r="O37" s="120"/>
      <c r="P37" s="120"/>
      <c r="Q37" s="120"/>
      <c r="R37" s="120"/>
      <c r="S37" s="122"/>
      <c r="T37" s="93"/>
      <c r="U37" s="93"/>
      <c r="V37" s="93"/>
      <c r="W37" s="93"/>
      <c r="X37" s="93"/>
      <c r="Y37" s="93"/>
    </row>
    <row r="38" spans="1:25" ht="14.45" customHeight="1" x14ac:dyDescent="0.25">
      <c r="A38" s="94">
        <v>5</v>
      </c>
      <c r="B38" s="95">
        <v>42766</v>
      </c>
      <c r="C38" s="94">
        <v>75</v>
      </c>
      <c r="D38" s="94" t="s">
        <v>45</v>
      </c>
      <c r="E38" s="94" t="s">
        <v>46</v>
      </c>
      <c r="F38" s="90" t="s">
        <v>123</v>
      </c>
      <c r="G38" s="121" t="s">
        <v>226</v>
      </c>
      <c r="H38" s="98" t="s">
        <v>170</v>
      </c>
      <c r="I38" s="88" t="s">
        <v>12</v>
      </c>
      <c r="J38" s="88" t="s">
        <v>13</v>
      </c>
      <c r="K38" s="88"/>
      <c r="L38" s="88" t="s">
        <v>47</v>
      </c>
      <c r="M38" s="10" t="s">
        <v>193</v>
      </c>
      <c r="N38" s="10" t="s">
        <v>199</v>
      </c>
      <c r="O38" s="120">
        <v>174179</v>
      </c>
      <c r="P38" s="120">
        <v>588417</v>
      </c>
      <c r="Q38" s="120">
        <v>1897235</v>
      </c>
      <c r="R38" s="120"/>
      <c r="S38" s="92">
        <f>AVERAGE(O38:R39)</f>
        <v>886610.33333333337</v>
      </c>
      <c r="T38" s="88" t="s">
        <v>191</v>
      </c>
      <c r="U38" s="88" t="s">
        <v>191</v>
      </c>
      <c r="V38" s="88" t="s">
        <v>191</v>
      </c>
      <c r="W38" s="88" t="s">
        <v>191</v>
      </c>
      <c r="X38" s="88" t="s">
        <v>191</v>
      </c>
      <c r="Y38" s="88"/>
    </row>
    <row r="39" spans="1:25" ht="14.45" customHeight="1" x14ac:dyDescent="0.25">
      <c r="A39" s="94"/>
      <c r="B39" s="95"/>
      <c r="C39" s="94"/>
      <c r="D39" s="94"/>
      <c r="E39" s="94"/>
      <c r="F39" s="90"/>
      <c r="G39" s="97"/>
      <c r="H39" s="98"/>
      <c r="I39" s="88"/>
      <c r="J39" s="88"/>
      <c r="K39" s="88"/>
      <c r="L39" s="88"/>
      <c r="M39" s="10" t="s">
        <v>221</v>
      </c>
      <c r="N39" s="10" t="s">
        <v>213</v>
      </c>
      <c r="O39" s="120"/>
      <c r="P39" s="120"/>
      <c r="Q39" s="120"/>
      <c r="R39" s="120"/>
      <c r="S39" s="92"/>
      <c r="T39" s="88"/>
      <c r="U39" s="88"/>
      <c r="V39" s="88"/>
      <c r="W39" s="88"/>
      <c r="X39" s="88"/>
      <c r="Y39" s="88"/>
    </row>
    <row r="40" spans="1:25" ht="14.45" hidden="1" customHeight="1" x14ac:dyDescent="0.25">
      <c r="A40" s="94">
        <v>12</v>
      </c>
      <c r="B40" s="95" t="s">
        <v>41</v>
      </c>
      <c r="C40" s="94">
        <v>76</v>
      </c>
      <c r="D40" s="94" t="s">
        <v>48</v>
      </c>
      <c r="E40" s="94" t="s">
        <v>49</v>
      </c>
      <c r="F40" s="90" t="s">
        <v>224</v>
      </c>
      <c r="G40" s="121" t="s">
        <v>225</v>
      </c>
      <c r="H40" s="98" t="s">
        <v>171</v>
      </c>
      <c r="I40" s="88" t="s">
        <v>27</v>
      </c>
      <c r="J40" s="88" t="s">
        <v>28</v>
      </c>
      <c r="K40" s="88" t="s">
        <v>222</v>
      </c>
      <c r="L40" s="88"/>
      <c r="M40" s="88"/>
      <c r="N40" s="88"/>
      <c r="O40" s="120">
        <v>966506</v>
      </c>
      <c r="P40" s="120">
        <v>1329358</v>
      </c>
      <c r="Q40" s="120">
        <v>1464287</v>
      </c>
      <c r="R40" s="120"/>
      <c r="S40" s="92">
        <f>AVERAGE(O40:R41)</f>
        <v>1253383.6666666667</v>
      </c>
      <c r="T40" s="120">
        <v>714640</v>
      </c>
      <c r="U40" s="120">
        <v>768159.07</v>
      </c>
      <c r="V40" s="120">
        <v>959874.32</v>
      </c>
      <c r="W40" s="120"/>
      <c r="X40" s="92">
        <f>AVERAGE(T40:W41)</f>
        <v>814224.46333333326</v>
      </c>
      <c r="Y40" s="120"/>
    </row>
    <row r="41" spans="1:25" ht="14.45" hidden="1" customHeight="1" thickBot="1" x14ac:dyDescent="0.3">
      <c r="A41" s="94"/>
      <c r="B41" s="95"/>
      <c r="C41" s="94"/>
      <c r="D41" s="94"/>
      <c r="E41" s="94"/>
      <c r="F41" s="90"/>
      <c r="G41" s="97"/>
      <c r="H41" s="98"/>
      <c r="I41" s="88"/>
      <c r="J41" s="88"/>
      <c r="K41" s="88"/>
      <c r="L41" s="88"/>
      <c r="M41" s="88"/>
      <c r="N41" s="88"/>
      <c r="O41" s="120"/>
      <c r="P41" s="120"/>
      <c r="Q41" s="120"/>
      <c r="R41" s="120"/>
      <c r="S41" s="92"/>
      <c r="T41" s="120"/>
      <c r="U41" s="120"/>
      <c r="V41" s="120"/>
      <c r="W41" s="120"/>
      <c r="X41" s="92"/>
      <c r="Y41" s="120"/>
    </row>
    <row r="42" spans="1:25" ht="14.45" customHeight="1" x14ac:dyDescent="0.25">
      <c r="A42" s="94">
        <v>6</v>
      </c>
      <c r="B42" s="95">
        <v>42766</v>
      </c>
      <c r="C42" s="94">
        <v>77</v>
      </c>
      <c r="D42" s="94" t="s">
        <v>51</v>
      </c>
      <c r="E42" s="94" t="s">
        <v>52</v>
      </c>
      <c r="F42" s="90" t="s">
        <v>124</v>
      </c>
      <c r="G42" s="96" t="s">
        <v>156</v>
      </c>
      <c r="H42" s="98" t="s">
        <v>172</v>
      </c>
      <c r="I42" s="88" t="s">
        <v>12</v>
      </c>
      <c r="J42" s="88" t="s">
        <v>13</v>
      </c>
      <c r="K42" s="88"/>
      <c r="L42" s="88" t="s">
        <v>53</v>
      </c>
      <c r="M42" s="10" t="s">
        <v>85</v>
      </c>
      <c r="N42" s="10">
        <v>5</v>
      </c>
      <c r="O42" s="120">
        <v>827710</v>
      </c>
      <c r="P42" s="120">
        <v>1323237</v>
      </c>
      <c r="Q42" s="120">
        <v>2120332</v>
      </c>
      <c r="R42" s="122"/>
      <c r="S42" s="122">
        <f>AVERAGE(O42:R47)</f>
        <v>1423759.6666666667</v>
      </c>
      <c r="T42" s="93" t="s">
        <v>191</v>
      </c>
      <c r="U42" s="93" t="s">
        <v>191</v>
      </c>
      <c r="V42" s="93" t="s">
        <v>191</v>
      </c>
      <c r="W42" s="93" t="s">
        <v>191</v>
      </c>
      <c r="X42" s="93" t="s">
        <v>191</v>
      </c>
      <c r="Y42" s="120"/>
    </row>
    <row r="43" spans="1:25" ht="14.45" customHeight="1" x14ac:dyDescent="0.25">
      <c r="A43" s="94"/>
      <c r="B43" s="95"/>
      <c r="C43" s="94"/>
      <c r="D43" s="94"/>
      <c r="E43" s="94"/>
      <c r="F43" s="90"/>
      <c r="G43" s="96"/>
      <c r="H43" s="98"/>
      <c r="I43" s="88"/>
      <c r="J43" s="88"/>
      <c r="K43" s="88"/>
      <c r="L43" s="88"/>
      <c r="M43" s="10" t="s">
        <v>193</v>
      </c>
      <c r="N43" s="10">
        <v>2</v>
      </c>
      <c r="O43" s="120"/>
      <c r="P43" s="120"/>
      <c r="Q43" s="120"/>
      <c r="R43" s="122"/>
      <c r="S43" s="122"/>
      <c r="T43" s="93"/>
      <c r="U43" s="93"/>
      <c r="V43" s="93"/>
      <c r="W43" s="93"/>
      <c r="X43" s="93"/>
      <c r="Y43" s="120"/>
    </row>
    <row r="44" spans="1:25" ht="14.45" customHeight="1" x14ac:dyDescent="0.25">
      <c r="A44" s="94"/>
      <c r="B44" s="95"/>
      <c r="C44" s="94"/>
      <c r="D44" s="94"/>
      <c r="E44" s="94"/>
      <c r="F44" s="90"/>
      <c r="G44" s="96"/>
      <c r="H44" s="98"/>
      <c r="I44" s="88"/>
      <c r="J44" s="88"/>
      <c r="K44" s="88"/>
      <c r="L44" s="88"/>
      <c r="M44" s="10" t="s">
        <v>194</v>
      </c>
      <c r="N44" s="10">
        <v>2</v>
      </c>
      <c r="O44" s="120"/>
      <c r="P44" s="120"/>
      <c r="Q44" s="120"/>
      <c r="R44" s="122"/>
      <c r="S44" s="122"/>
      <c r="T44" s="93"/>
      <c r="U44" s="93"/>
      <c r="V44" s="93"/>
      <c r="W44" s="93"/>
      <c r="X44" s="93"/>
      <c r="Y44" s="120"/>
    </row>
    <row r="45" spans="1:25" ht="14.45" customHeight="1" x14ac:dyDescent="0.25">
      <c r="A45" s="94"/>
      <c r="B45" s="95"/>
      <c r="C45" s="94"/>
      <c r="D45" s="94"/>
      <c r="E45" s="94"/>
      <c r="F45" s="90"/>
      <c r="G45" s="96"/>
      <c r="H45" s="98"/>
      <c r="I45" s="88"/>
      <c r="J45" s="88"/>
      <c r="K45" s="88"/>
      <c r="L45" s="88"/>
      <c r="M45" s="10" t="s">
        <v>214</v>
      </c>
      <c r="N45" s="10">
        <v>3</v>
      </c>
      <c r="O45" s="120"/>
      <c r="P45" s="120"/>
      <c r="Q45" s="120"/>
      <c r="R45" s="122"/>
      <c r="S45" s="122"/>
      <c r="T45" s="93"/>
      <c r="U45" s="93"/>
      <c r="V45" s="93"/>
      <c r="W45" s="93"/>
      <c r="X45" s="93"/>
      <c r="Y45" s="120"/>
    </row>
    <row r="46" spans="1:25" ht="14.45" customHeight="1" x14ac:dyDescent="0.25">
      <c r="A46" s="94"/>
      <c r="B46" s="95"/>
      <c r="C46" s="94"/>
      <c r="D46" s="94"/>
      <c r="E46" s="94"/>
      <c r="F46" s="90"/>
      <c r="G46" s="96"/>
      <c r="H46" s="98"/>
      <c r="I46" s="88"/>
      <c r="J46" s="88"/>
      <c r="K46" s="88"/>
      <c r="L46" s="88"/>
      <c r="M46" s="10" t="s">
        <v>219</v>
      </c>
      <c r="N46" s="10">
        <v>2</v>
      </c>
      <c r="O46" s="120"/>
      <c r="P46" s="120"/>
      <c r="Q46" s="120"/>
      <c r="R46" s="122"/>
      <c r="S46" s="122"/>
      <c r="T46" s="93"/>
      <c r="U46" s="93"/>
      <c r="V46" s="93"/>
      <c r="W46" s="93"/>
      <c r="X46" s="93"/>
      <c r="Y46" s="120"/>
    </row>
    <row r="47" spans="1:25" ht="14.45" customHeight="1" x14ac:dyDescent="0.25">
      <c r="A47" s="94"/>
      <c r="B47" s="95"/>
      <c r="C47" s="94"/>
      <c r="D47" s="94"/>
      <c r="E47" s="94"/>
      <c r="F47" s="90"/>
      <c r="G47" s="97"/>
      <c r="H47" s="98"/>
      <c r="I47" s="88"/>
      <c r="J47" s="88"/>
      <c r="K47" s="88"/>
      <c r="L47" s="88"/>
      <c r="M47" s="10" t="s">
        <v>223</v>
      </c>
      <c r="N47" s="10">
        <v>2</v>
      </c>
      <c r="O47" s="120"/>
      <c r="P47" s="120"/>
      <c r="Q47" s="120"/>
      <c r="R47" s="122"/>
      <c r="S47" s="122"/>
      <c r="T47" s="93"/>
      <c r="U47" s="93"/>
      <c r="V47" s="93"/>
      <c r="W47" s="93"/>
      <c r="X47" s="93"/>
      <c r="Y47" s="120"/>
    </row>
    <row r="48" spans="1:25" ht="14.45" customHeight="1" x14ac:dyDescent="0.25">
      <c r="A48" s="94">
        <v>7</v>
      </c>
      <c r="B48" s="95">
        <v>42766</v>
      </c>
      <c r="C48" s="94">
        <v>78</v>
      </c>
      <c r="D48" s="94" t="s">
        <v>54</v>
      </c>
      <c r="E48" s="94" t="s">
        <v>227</v>
      </c>
      <c r="F48" s="90" t="s">
        <v>125</v>
      </c>
      <c r="G48" s="96" t="s">
        <v>155</v>
      </c>
      <c r="H48" s="98" t="s">
        <v>173</v>
      </c>
      <c r="I48" s="88" t="s">
        <v>12</v>
      </c>
      <c r="J48" s="88" t="s">
        <v>13</v>
      </c>
      <c r="K48" s="88"/>
      <c r="L48" s="88" t="s">
        <v>55</v>
      </c>
      <c r="M48" s="10" t="s">
        <v>85</v>
      </c>
      <c r="N48" s="10">
        <v>2</v>
      </c>
      <c r="O48" s="120"/>
      <c r="P48" s="120">
        <v>414892.16</v>
      </c>
      <c r="Q48" s="120">
        <v>569226.26</v>
      </c>
      <c r="R48" s="120">
        <v>516000</v>
      </c>
      <c r="S48" s="92">
        <f>AVERAGE(O48:R49)</f>
        <v>500039.47333333333</v>
      </c>
      <c r="T48" s="88" t="s">
        <v>191</v>
      </c>
      <c r="U48" s="88" t="s">
        <v>191</v>
      </c>
      <c r="V48" s="88" t="s">
        <v>191</v>
      </c>
      <c r="W48" s="88" t="s">
        <v>191</v>
      </c>
      <c r="X48" s="88" t="s">
        <v>191</v>
      </c>
      <c r="Y48" s="120"/>
    </row>
    <row r="49" spans="1:25" ht="14.45" customHeight="1" x14ac:dyDescent="0.25">
      <c r="A49" s="94"/>
      <c r="B49" s="95"/>
      <c r="C49" s="94"/>
      <c r="D49" s="94"/>
      <c r="E49" s="94"/>
      <c r="F49" s="90"/>
      <c r="G49" s="97"/>
      <c r="H49" s="98"/>
      <c r="I49" s="88"/>
      <c r="J49" s="88"/>
      <c r="K49" s="88"/>
      <c r="L49" s="88"/>
      <c r="M49" s="10" t="s">
        <v>217</v>
      </c>
      <c r="N49" s="10">
        <v>1</v>
      </c>
      <c r="O49" s="120"/>
      <c r="P49" s="120"/>
      <c r="Q49" s="120"/>
      <c r="R49" s="120"/>
      <c r="S49" s="92"/>
      <c r="T49" s="88"/>
      <c r="U49" s="88"/>
      <c r="V49" s="88"/>
      <c r="W49" s="88"/>
      <c r="X49" s="88"/>
      <c r="Y49" s="120"/>
    </row>
    <row r="50" spans="1:25" ht="14.45" customHeight="1" x14ac:dyDescent="0.25">
      <c r="A50" s="94">
        <v>8</v>
      </c>
      <c r="B50" s="95">
        <v>42766</v>
      </c>
      <c r="C50" s="94">
        <v>79</v>
      </c>
      <c r="D50" s="94" t="s">
        <v>56</v>
      </c>
      <c r="E50" s="94" t="s">
        <v>57</v>
      </c>
      <c r="F50" s="90" t="s">
        <v>126</v>
      </c>
      <c r="G50" s="96" t="s">
        <v>58</v>
      </c>
      <c r="H50" s="98" t="s">
        <v>174</v>
      </c>
      <c r="I50" s="88" t="s">
        <v>12</v>
      </c>
      <c r="J50" s="88" t="s">
        <v>13</v>
      </c>
      <c r="K50" s="88"/>
      <c r="L50" s="88" t="s">
        <v>59</v>
      </c>
      <c r="M50" s="10" t="s">
        <v>85</v>
      </c>
      <c r="N50" s="10">
        <v>4</v>
      </c>
      <c r="O50" s="120">
        <v>0</v>
      </c>
      <c r="P50" s="120">
        <v>1172865</v>
      </c>
      <c r="Q50" s="120">
        <v>1940175</v>
      </c>
      <c r="R50" s="120"/>
      <c r="S50" s="122">
        <f>AVERAGE(O50:R54)</f>
        <v>1037680</v>
      </c>
      <c r="T50" s="88" t="s">
        <v>191</v>
      </c>
      <c r="U50" s="88" t="s">
        <v>191</v>
      </c>
      <c r="V50" s="88" t="s">
        <v>191</v>
      </c>
      <c r="W50" s="88" t="s">
        <v>191</v>
      </c>
      <c r="X50" s="88" t="s">
        <v>191</v>
      </c>
      <c r="Y50" s="88"/>
    </row>
    <row r="51" spans="1:25" ht="14.45" customHeight="1" x14ac:dyDescent="0.25">
      <c r="A51" s="94"/>
      <c r="B51" s="95"/>
      <c r="C51" s="94"/>
      <c r="D51" s="94"/>
      <c r="E51" s="94"/>
      <c r="F51" s="90"/>
      <c r="G51" s="96"/>
      <c r="H51" s="98"/>
      <c r="I51" s="88"/>
      <c r="J51" s="88"/>
      <c r="K51" s="88"/>
      <c r="L51" s="88"/>
      <c r="M51" s="10" t="s">
        <v>193</v>
      </c>
      <c r="N51" s="10">
        <v>1</v>
      </c>
      <c r="O51" s="120"/>
      <c r="P51" s="120"/>
      <c r="Q51" s="120"/>
      <c r="R51" s="120"/>
      <c r="S51" s="122"/>
      <c r="T51" s="88"/>
      <c r="U51" s="88"/>
      <c r="V51" s="88"/>
      <c r="W51" s="88"/>
      <c r="X51" s="88"/>
      <c r="Y51" s="88"/>
    </row>
    <row r="52" spans="1:25" ht="14.45" customHeight="1" x14ac:dyDescent="0.25">
      <c r="A52" s="94"/>
      <c r="B52" s="95"/>
      <c r="C52" s="94"/>
      <c r="D52" s="94"/>
      <c r="E52" s="94"/>
      <c r="F52" s="90"/>
      <c r="G52" s="96"/>
      <c r="H52" s="98"/>
      <c r="I52" s="88"/>
      <c r="J52" s="88"/>
      <c r="K52" s="88"/>
      <c r="L52" s="88"/>
      <c r="M52" s="10" t="s">
        <v>194</v>
      </c>
      <c r="N52" s="10">
        <v>1</v>
      </c>
      <c r="O52" s="120"/>
      <c r="P52" s="120"/>
      <c r="Q52" s="120"/>
      <c r="R52" s="120"/>
      <c r="S52" s="122"/>
      <c r="T52" s="88"/>
      <c r="U52" s="88"/>
      <c r="V52" s="88"/>
      <c r="W52" s="88"/>
      <c r="X52" s="88"/>
      <c r="Y52" s="88"/>
    </row>
    <row r="53" spans="1:25" ht="14.45" customHeight="1" x14ac:dyDescent="0.25">
      <c r="A53" s="94"/>
      <c r="B53" s="95"/>
      <c r="C53" s="94"/>
      <c r="D53" s="94"/>
      <c r="E53" s="94"/>
      <c r="F53" s="90"/>
      <c r="G53" s="96"/>
      <c r="H53" s="98"/>
      <c r="I53" s="88"/>
      <c r="J53" s="88"/>
      <c r="K53" s="88"/>
      <c r="L53" s="88"/>
      <c r="M53" s="56" t="s">
        <v>214</v>
      </c>
      <c r="N53" s="56">
        <v>1</v>
      </c>
      <c r="O53" s="120"/>
      <c r="P53" s="120"/>
      <c r="Q53" s="120"/>
      <c r="R53" s="120"/>
      <c r="S53" s="122"/>
      <c r="T53" s="88"/>
      <c r="U53" s="88"/>
      <c r="V53" s="88"/>
      <c r="W53" s="88"/>
      <c r="X53" s="88"/>
      <c r="Y53" s="88"/>
    </row>
    <row r="54" spans="1:25" ht="14.45" customHeight="1" x14ac:dyDescent="0.25">
      <c r="A54" s="94"/>
      <c r="B54" s="95"/>
      <c r="C54" s="94"/>
      <c r="D54" s="94"/>
      <c r="E54" s="94"/>
      <c r="F54" s="90"/>
      <c r="G54" s="97"/>
      <c r="H54" s="98"/>
      <c r="I54" s="88"/>
      <c r="J54" s="88"/>
      <c r="K54" s="88"/>
      <c r="L54" s="88"/>
      <c r="M54" s="10" t="s">
        <v>305</v>
      </c>
      <c r="N54" s="10">
        <v>1</v>
      </c>
      <c r="O54" s="120"/>
      <c r="P54" s="120"/>
      <c r="Q54" s="120"/>
      <c r="R54" s="120"/>
      <c r="S54" s="122"/>
      <c r="T54" s="88"/>
      <c r="U54" s="88"/>
      <c r="V54" s="88"/>
      <c r="W54" s="88"/>
      <c r="X54" s="88"/>
      <c r="Y54" s="88"/>
    </row>
    <row r="55" spans="1:25" ht="14.45" customHeight="1" x14ac:dyDescent="0.25">
      <c r="A55" s="94">
        <v>9</v>
      </c>
      <c r="B55" s="95">
        <v>42766</v>
      </c>
      <c r="C55" s="94">
        <v>93</v>
      </c>
      <c r="D55" s="94" t="s">
        <v>60</v>
      </c>
      <c r="E55" s="94" t="s">
        <v>61</v>
      </c>
      <c r="F55" s="90" t="s">
        <v>127</v>
      </c>
      <c r="G55" s="96" t="s">
        <v>154</v>
      </c>
      <c r="H55" s="98" t="s">
        <v>175</v>
      </c>
      <c r="I55" s="88" t="s">
        <v>12</v>
      </c>
      <c r="J55" s="88" t="s">
        <v>13</v>
      </c>
      <c r="K55" s="88"/>
      <c r="L55" s="88" t="s">
        <v>228</v>
      </c>
      <c r="M55" s="10" t="s">
        <v>85</v>
      </c>
      <c r="N55" s="10">
        <v>2</v>
      </c>
      <c r="O55" s="93">
        <v>1133238</v>
      </c>
      <c r="P55" s="93">
        <v>1898679</v>
      </c>
      <c r="Q55" s="93">
        <v>1496961</v>
      </c>
      <c r="R55" s="93"/>
      <c r="S55" s="92">
        <f>AVERAGE(O55:R57)</f>
        <v>1509626</v>
      </c>
      <c r="T55" s="88" t="s">
        <v>191</v>
      </c>
      <c r="U55" s="88" t="s">
        <v>191</v>
      </c>
      <c r="V55" s="88" t="s">
        <v>191</v>
      </c>
      <c r="W55" s="88" t="s">
        <v>191</v>
      </c>
      <c r="X55" s="88" t="s">
        <v>191</v>
      </c>
      <c r="Y55" s="88"/>
    </row>
    <row r="56" spans="1:25" ht="14.45" customHeight="1" x14ac:dyDescent="0.25">
      <c r="A56" s="94"/>
      <c r="B56" s="95"/>
      <c r="C56" s="94"/>
      <c r="D56" s="94"/>
      <c r="E56" s="94"/>
      <c r="F56" s="90"/>
      <c r="G56" s="96"/>
      <c r="H56" s="98"/>
      <c r="I56" s="88"/>
      <c r="J56" s="88"/>
      <c r="K56" s="88"/>
      <c r="L56" s="88"/>
      <c r="M56" s="10" t="s">
        <v>197</v>
      </c>
      <c r="N56" s="10">
        <v>4</v>
      </c>
      <c r="O56" s="93"/>
      <c r="P56" s="93"/>
      <c r="Q56" s="93"/>
      <c r="R56" s="93"/>
      <c r="S56" s="92"/>
      <c r="T56" s="88"/>
      <c r="U56" s="88"/>
      <c r="V56" s="88"/>
      <c r="W56" s="88"/>
      <c r="X56" s="88"/>
      <c r="Y56" s="88"/>
    </row>
    <row r="57" spans="1:25" ht="14.45" customHeight="1" x14ac:dyDescent="0.25">
      <c r="A57" s="94"/>
      <c r="B57" s="95"/>
      <c r="C57" s="94"/>
      <c r="D57" s="94"/>
      <c r="E57" s="94"/>
      <c r="F57" s="90"/>
      <c r="G57" s="97"/>
      <c r="H57" s="98"/>
      <c r="I57" s="88"/>
      <c r="J57" s="88"/>
      <c r="K57" s="88"/>
      <c r="L57" s="88"/>
      <c r="M57" s="10" t="s">
        <v>215</v>
      </c>
      <c r="N57" s="10">
        <v>1</v>
      </c>
      <c r="O57" s="93"/>
      <c r="P57" s="93"/>
      <c r="Q57" s="93"/>
      <c r="R57" s="93"/>
      <c r="S57" s="92"/>
      <c r="T57" s="88"/>
      <c r="U57" s="88"/>
      <c r="V57" s="88"/>
      <c r="W57" s="88"/>
      <c r="X57" s="88"/>
      <c r="Y57" s="88"/>
    </row>
    <row r="58" spans="1:25" ht="14.45" hidden="1" customHeight="1" x14ac:dyDescent="0.25">
      <c r="A58" s="103">
        <v>17</v>
      </c>
      <c r="B58" s="104" t="s">
        <v>50</v>
      </c>
      <c r="C58" s="103">
        <v>95</v>
      </c>
      <c r="D58" s="103" t="s">
        <v>62</v>
      </c>
      <c r="E58" s="103" t="s">
        <v>63</v>
      </c>
      <c r="F58" s="116" t="s">
        <v>128</v>
      </c>
      <c r="G58" s="105" t="s">
        <v>153</v>
      </c>
      <c r="H58" s="106" t="s">
        <v>176</v>
      </c>
      <c r="I58" s="107" t="s">
        <v>12</v>
      </c>
      <c r="J58" s="107" t="s">
        <v>13</v>
      </c>
      <c r="K58" s="107"/>
      <c r="L58" s="107" t="s">
        <v>64</v>
      </c>
      <c r="M58" s="24" t="s">
        <v>85</v>
      </c>
      <c r="N58" s="24">
        <v>3</v>
      </c>
      <c r="O58" s="124"/>
      <c r="P58" s="124"/>
      <c r="Q58" s="124"/>
      <c r="R58" s="124"/>
      <c r="S58" s="107"/>
      <c r="T58" s="107" t="s">
        <v>191</v>
      </c>
      <c r="U58" s="107" t="s">
        <v>191</v>
      </c>
      <c r="V58" s="107" t="s">
        <v>191</v>
      </c>
      <c r="W58" s="107" t="s">
        <v>191</v>
      </c>
      <c r="X58" s="107" t="s">
        <v>191</v>
      </c>
      <c r="Y58" s="123" t="s">
        <v>246</v>
      </c>
    </row>
    <row r="59" spans="1:25" ht="14.45" hidden="1" customHeight="1" x14ac:dyDescent="0.25">
      <c r="A59" s="103"/>
      <c r="B59" s="104"/>
      <c r="C59" s="103"/>
      <c r="D59" s="103"/>
      <c r="E59" s="103"/>
      <c r="F59" s="116"/>
      <c r="G59" s="105"/>
      <c r="H59" s="106"/>
      <c r="I59" s="107"/>
      <c r="J59" s="107"/>
      <c r="K59" s="107"/>
      <c r="L59" s="107"/>
      <c r="M59" s="24" t="s">
        <v>193</v>
      </c>
      <c r="N59" s="24">
        <v>2</v>
      </c>
      <c r="O59" s="124"/>
      <c r="P59" s="124"/>
      <c r="Q59" s="124"/>
      <c r="R59" s="124"/>
      <c r="S59" s="107"/>
      <c r="T59" s="107"/>
      <c r="U59" s="107"/>
      <c r="V59" s="107"/>
      <c r="W59" s="107"/>
      <c r="X59" s="107"/>
      <c r="Y59" s="123"/>
    </row>
    <row r="60" spans="1:25" ht="14.45" hidden="1" customHeight="1" thickBot="1" x14ac:dyDescent="0.3">
      <c r="A60" s="103"/>
      <c r="B60" s="104"/>
      <c r="C60" s="103"/>
      <c r="D60" s="103"/>
      <c r="E60" s="103"/>
      <c r="F60" s="116"/>
      <c r="G60" s="125"/>
      <c r="H60" s="106"/>
      <c r="I60" s="107"/>
      <c r="J60" s="107"/>
      <c r="K60" s="107"/>
      <c r="L60" s="107"/>
      <c r="M60" s="24" t="s">
        <v>214</v>
      </c>
      <c r="N60" s="24">
        <v>1</v>
      </c>
      <c r="O60" s="124"/>
      <c r="P60" s="124"/>
      <c r="Q60" s="124"/>
      <c r="R60" s="124"/>
      <c r="S60" s="107"/>
      <c r="T60" s="107"/>
      <c r="U60" s="107"/>
      <c r="V60" s="107"/>
      <c r="W60" s="107"/>
      <c r="X60" s="107"/>
      <c r="Y60" s="123"/>
    </row>
    <row r="61" spans="1:25" ht="14.45" customHeight="1" x14ac:dyDescent="0.25">
      <c r="A61" s="94">
        <v>10</v>
      </c>
      <c r="B61" s="95">
        <v>42766</v>
      </c>
      <c r="C61" s="94">
        <v>99</v>
      </c>
      <c r="D61" s="94" t="s">
        <v>65</v>
      </c>
      <c r="E61" s="94" t="s">
        <v>66</v>
      </c>
      <c r="F61" s="90" t="s">
        <v>129</v>
      </c>
      <c r="G61" s="96" t="s">
        <v>152</v>
      </c>
      <c r="H61" s="98" t="s">
        <v>177</v>
      </c>
      <c r="I61" s="88" t="s">
        <v>12</v>
      </c>
      <c r="J61" s="88" t="s">
        <v>13</v>
      </c>
      <c r="K61" s="88" t="s">
        <v>230</v>
      </c>
      <c r="L61" s="88" t="s">
        <v>67</v>
      </c>
      <c r="M61" s="10" t="s">
        <v>193</v>
      </c>
      <c r="N61" s="10">
        <v>3</v>
      </c>
      <c r="O61" s="93">
        <v>929120</v>
      </c>
      <c r="P61" s="93">
        <v>1796040</v>
      </c>
      <c r="Q61" s="93">
        <v>1827878</v>
      </c>
      <c r="R61" s="93"/>
      <c r="S61" s="92">
        <f>AVERAGE(O61:R62)</f>
        <v>1517679.3333333333</v>
      </c>
      <c r="T61" s="88" t="s">
        <v>191</v>
      </c>
      <c r="U61" s="88" t="s">
        <v>191</v>
      </c>
      <c r="V61" s="88" t="s">
        <v>191</v>
      </c>
      <c r="W61" s="88" t="s">
        <v>191</v>
      </c>
      <c r="X61" s="88" t="s">
        <v>191</v>
      </c>
      <c r="Y61" s="88"/>
    </row>
    <row r="62" spans="1:25" ht="14.45" customHeight="1" x14ac:dyDescent="0.25">
      <c r="A62" s="94"/>
      <c r="B62" s="95"/>
      <c r="C62" s="94"/>
      <c r="D62" s="94"/>
      <c r="E62" s="94"/>
      <c r="F62" s="90"/>
      <c r="G62" s="96"/>
      <c r="H62" s="98"/>
      <c r="I62" s="88"/>
      <c r="J62" s="88"/>
      <c r="K62" s="88"/>
      <c r="L62" s="88"/>
      <c r="M62" s="10" t="s">
        <v>211</v>
      </c>
      <c r="N62" s="10">
        <v>2</v>
      </c>
      <c r="O62" s="93"/>
      <c r="P62" s="93"/>
      <c r="Q62" s="93"/>
      <c r="R62" s="93"/>
      <c r="S62" s="92"/>
      <c r="T62" s="88"/>
      <c r="U62" s="88"/>
      <c r="V62" s="88"/>
      <c r="W62" s="88"/>
      <c r="X62" s="88"/>
      <c r="Y62" s="88"/>
    </row>
    <row r="63" spans="1:25" ht="14.45" customHeight="1" x14ac:dyDescent="0.25">
      <c r="A63" s="94">
        <v>11</v>
      </c>
      <c r="B63" s="95">
        <v>42766</v>
      </c>
      <c r="C63" s="94">
        <v>100</v>
      </c>
      <c r="D63" s="94" t="s">
        <v>68</v>
      </c>
      <c r="E63" s="94" t="s">
        <v>69</v>
      </c>
      <c r="F63" s="90" t="s">
        <v>130</v>
      </c>
      <c r="G63" s="96" t="s">
        <v>151</v>
      </c>
      <c r="H63" s="98" t="s">
        <v>178</v>
      </c>
      <c r="I63" s="88" t="s">
        <v>12</v>
      </c>
      <c r="J63" s="88" t="s">
        <v>13</v>
      </c>
      <c r="K63" s="88" t="s">
        <v>230</v>
      </c>
      <c r="L63" s="88" t="s">
        <v>210</v>
      </c>
      <c r="M63" s="88"/>
      <c r="N63" s="88"/>
      <c r="O63" s="120">
        <v>64144</v>
      </c>
      <c r="P63" s="120">
        <v>101120</v>
      </c>
      <c r="Q63" s="120">
        <v>253994</v>
      </c>
      <c r="R63" s="120"/>
      <c r="S63" s="122">
        <f>AVERAGE(O63:R64)</f>
        <v>139752.66666666666</v>
      </c>
      <c r="T63" s="120">
        <v>64144</v>
      </c>
      <c r="U63" s="120">
        <v>96270</v>
      </c>
      <c r="V63" s="120">
        <v>241868</v>
      </c>
      <c r="W63" s="120"/>
      <c r="X63" s="122">
        <f>AVERAGE(T63:W64)</f>
        <v>134094</v>
      </c>
      <c r="Y63" s="120"/>
    </row>
    <row r="64" spans="1:25" ht="14.45" customHeight="1" x14ac:dyDescent="0.25">
      <c r="A64" s="94"/>
      <c r="B64" s="95"/>
      <c r="C64" s="94"/>
      <c r="D64" s="94"/>
      <c r="E64" s="94"/>
      <c r="F64" s="90"/>
      <c r="G64" s="97"/>
      <c r="H64" s="98"/>
      <c r="I64" s="88"/>
      <c r="J64" s="88"/>
      <c r="K64" s="88"/>
      <c r="L64" s="88"/>
      <c r="M64" s="88"/>
      <c r="N64" s="88"/>
      <c r="O64" s="120"/>
      <c r="P64" s="120"/>
      <c r="Q64" s="120"/>
      <c r="R64" s="120"/>
      <c r="S64" s="122"/>
      <c r="T64" s="120"/>
      <c r="U64" s="120"/>
      <c r="V64" s="120"/>
      <c r="W64" s="120"/>
      <c r="X64" s="122"/>
      <c r="Y64" s="120"/>
    </row>
    <row r="65" spans="1:25" ht="14.45" customHeight="1" x14ac:dyDescent="0.25">
      <c r="A65" s="94">
        <v>12</v>
      </c>
      <c r="B65" s="95">
        <v>42766</v>
      </c>
      <c r="C65" s="94">
        <v>101</v>
      </c>
      <c r="D65" s="94" t="s">
        <v>70</v>
      </c>
      <c r="E65" s="94" t="s">
        <v>71</v>
      </c>
      <c r="F65" s="90" t="s">
        <v>131</v>
      </c>
      <c r="G65" s="121" t="s">
        <v>231</v>
      </c>
      <c r="H65" s="98" t="s">
        <v>179</v>
      </c>
      <c r="I65" s="88" t="s">
        <v>12</v>
      </c>
      <c r="J65" s="88" t="s">
        <v>13</v>
      </c>
      <c r="K65" s="10" t="s">
        <v>230</v>
      </c>
      <c r="L65" s="88" t="s">
        <v>210</v>
      </c>
      <c r="M65" s="10" t="s">
        <v>210</v>
      </c>
      <c r="N65" s="10" t="s">
        <v>199</v>
      </c>
      <c r="O65" s="120">
        <v>250262</v>
      </c>
      <c r="P65" s="120">
        <v>738427</v>
      </c>
      <c r="Q65" s="120">
        <v>445423</v>
      </c>
      <c r="R65" s="120"/>
      <c r="S65" s="122">
        <f>AVERAGE(O65:R66)</f>
        <v>478037.33333333331</v>
      </c>
      <c r="T65" s="120">
        <v>175411</v>
      </c>
      <c r="U65" s="120">
        <v>571994</v>
      </c>
      <c r="V65" s="120">
        <v>311574</v>
      </c>
      <c r="W65" s="120"/>
      <c r="X65" s="122">
        <f>AVERAGE(T65:W66)</f>
        <v>352993</v>
      </c>
      <c r="Y65" s="120"/>
    </row>
    <row r="66" spans="1:25" ht="14.45" customHeight="1" x14ac:dyDescent="0.25">
      <c r="A66" s="94"/>
      <c r="B66" s="95"/>
      <c r="C66" s="94"/>
      <c r="D66" s="94"/>
      <c r="E66" s="94"/>
      <c r="F66" s="90"/>
      <c r="G66" s="97"/>
      <c r="H66" s="98"/>
      <c r="I66" s="88"/>
      <c r="J66" s="88"/>
      <c r="K66" s="21"/>
      <c r="L66" s="88"/>
      <c r="M66" s="10" t="s">
        <v>211</v>
      </c>
      <c r="N66" s="10" t="s">
        <v>199</v>
      </c>
      <c r="O66" s="120"/>
      <c r="P66" s="120"/>
      <c r="Q66" s="120"/>
      <c r="R66" s="120"/>
      <c r="S66" s="122"/>
      <c r="T66" s="120"/>
      <c r="U66" s="120"/>
      <c r="V66" s="120"/>
      <c r="W66" s="120"/>
      <c r="X66" s="122"/>
      <c r="Y66" s="120"/>
    </row>
    <row r="67" spans="1:25" ht="14.45" customHeight="1" x14ac:dyDescent="0.25">
      <c r="A67" s="94">
        <v>13</v>
      </c>
      <c r="B67" s="95">
        <v>42766</v>
      </c>
      <c r="C67" s="94">
        <v>102</v>
      </c>
      <c r="D67" s="94" t="s">
        <v>72</v>
      </c>
      <c r="E67" s="94" t="s">
        <v>73</v>
      </c>
      <c r="F67" s="90" t="s">
        <v>132</v>
      </c>
      <c r="G67" s="96" t="s">
        <v>150</v>
      </c>
      <c r="H67" s="98" t="s">
        <v>180</v>
      </c>
      <c r="I67" s="88" t="s">
        <v>12</v>
      </c>
      <c r="J67" s="88" t="s">
        <v>13</v>
      </c>
      <c r="K67" s="88"/>
      <c r="L67" s="88" t="s">
        <v>74</v>
      </c>
      <c r="M67" s="88"/>
      <c r="N67" s="88"/>
      <c r="O67" s="120">
        <v>368936</v>
      </c>
      <c r="P67" s="120">
        <v>426977</v>
      </c>
      <c r="Q67" s="120">
        <v>377306</v>
      </c>
      <c r="R67" s="120"/>
      <c r="S67" s="122">
        <f>AVERAGE(O67:R68)</f>
        <v>391073</v>
      </c>
      <c r="T67" s="120">
        <v>368936</v>
      </c>
      <c r="U67" s="120">
        <v>426977</v>
      </c>
      <c r="V67" s="120">
        <v>377306</v>
      </c>
      <c r="W67" s="120"/>
      <c r="X67" s="122">
        <f>AVERAGE(T67:W68)</f>
        <v>391073</v>
      </c>
      <c r="Y67" s="120"/>
    </row>
    <row r="68" spans="1:25" ht="14.45" customHeight="1" x14ac:dyDescent="0.25">
      <c r="A68" s="94"/>
      <c r="B68" s="95"/>
      <c r="C68" s="94"/>
      <c r="D68" s="94"/>
      <c r="E68" s="94"/>
      <c r="F68" s="90"/>
      <c r="G68" s="97"/>
      <c r="H68" s="98"/>
      <c r="I68" s="88"/>
      <c r="J68" s="88"/>
      <c r="K68" s="88"/>
      <c r="L68" s="88"/>
      <c r="M68" s="88"/>
      <c r="N68" s="88"/>
      <c r="O68" s="120"/>
      <c r="P68" s="120"/>
      <c r="Q68" s="120"/>
      <c r="R68" s="120"/>
      <c r="S68" s="122"/>
      <c r="T68" s="120"/>
      <c r="U68" s="120"/>
      <c r="V68" s="120"/>
      <c r="W68" s="120"/>
      <c r="X68" s="122"/>
      <c r="Y68" s="120"/>
    </row>
    <row r="69" spans="1:25" ht="14.45" customHeight="1" x14ac:dyDescent="0.25">
      <c r="A69" s="94">
        <v>14</v>
      </c>
      <c r="B69" s="95">
        <v>42766</v>
      </c>
      <c r="C69" s="94">
        <v>103</v>
      </c>
      <c r="D69" s="94" t="s">
        <v>75</v>
      </c>
      <c r="E69" s="94" t="s">
        <v>76</v>
      </c>
      <c r="F69" s="90" t="s">
        <v>133</v>
      </c>
      <c r="G69" s="96" t="s">
        <v>149</v>
      </c>
      <c r="H69" s="98" t="s">
        <v>181</v>
      </c>
      <c r="I69" s="88" t="s">
        <v>12</v>
      </c>
      <c r="J69" s="88" t="s">
        <v>13</v>
      </c>
      <c r="K69" s="88"/>
      <c r="L69" s="88" t="s">
        <v>77</v>
      </c>
      <c r="M69" s="10" t="s">
        <v>85</v>
      </c>
      <c r="N69" s="10">
        <v>6</v>
      </c>
      <c r="O69" s="120"/>
      <c r="P69" s="120">
        <v>4794029.9800000004</v>
      </c>
      <c r="Q69" s="120">
        <v>14481812.109999999</v>
      </c>
      <c r="R69" s="120">
        <v>5168450.75</v>
      </c>
      <c r="S69" s="122">
        <f>AVERAGE(O69:R76)</f>
        <v>8148097.6133333333</v>
      </c>
      <c r="T69" s="93" t="s">
        <v>191</v>
      </c>
      <c r="U69" s="93" t="s">
        <v>191</v>
      </c>
      <c r="V69" s="93" t="s">
        <v>191</v>
      </c>
      <c r="W69" s="93" t="s">
        <v>191</v>
      </c>
      <c r="X69" s="93" t="s">
        <v>191</v>
      </c>
      <c r="Y69" s="120"/>
    </row>
    <row r="70" spans="1:25" ht="14.45" customHeight="1" x14ac:dyDescent="0.25">
      <c r="A70" s="94"/>
      <c r="B70" s="95"/>
      <c r="C70" s="94"/>
      <c r="D70" s="94"/>
      <c r="E70" s="94"/>
      <c r="F70" s="90"/>
      <c r="G70" s="96"/>
      <c r="H70" s="98"/>
      <c r="I70" s="88"/>
      <c r="J70" s="88"/>
      <c r="K70" s="88"/>
      <c r="L70" s="88"/>
      <c r="M70" s="10" t="s">
        <v>193</v>
      </c>
      <c r="N70" s="10">
        <v>4</v>
      </c>
      <c r="O70" s="120"/>
      <c r="P70" s="120"/>
      <c r="Q70" s="120"/>
      <c r="R70" s="120"/>
      <c r="S70" s="122"/>
      <c r="T70" s="93"/>
      <c r="U70" s="93"/>
      <c r="V70" s="93"/>
      <c r="W70" s="93"/>
      <c r="X70" s="93"/>
      <c r="Y70" s="120"/>
    </row>
    <row r="71" spans="1:25" ht="14.45" customHeight="1" x14ac:dyDescent="0.25">
      <c r="A71" s="94"/>
      <c r="B71" s="95"/>
      <c r="C71" s="94"/>
      <c r="D71" s="94"/>
      <c r="E71" s="94"/>
      <c r="F71" s="90"/>
      <c r="G71" s="96"/>
      <c r="H71" s="98"/>
      <c r="I71" s="88"/>
      <c r="J71" s="88"/>
      <c r="K71" s="88"/>
      <c r="L71" s="88"/>
      <c r="M71" s="10" t="s">
        <v>194</v>
      </c>
      <c r="N71" s="10" t="s">
        <v>213</v>
      </c>
      <c r="O71" s="120"/>
      <c r="P71" s="120"/>
      <c r="Q71" s="120"/>
      <c r="R71" s="120"/>
      <c r="S71" s="122"/>
      <c r="T71" s="93"/>
      <c r="U71" s="93"/>
      <c r="V71" s="93"/>
      <c r="W71" s="93"/>
      <c r="X71" s="93"/>
      <c r="Y71" s="120"/>
    </row>
    <row r="72" spans="1:25" ht="14.45" customHeight="1" x14ac:dyDescent="0.25">
      <c r="A72" s="94"/>
      <c r="B72" s="95"/>
      <c r="C72" s="94"/>
      <c r="D72" s="94"/>
      <c r="E72" s="94"/>
      <c r="F72" s="90"/>
      <c r="G72" s="96"/>
      <c r="H72" s="98"/>
      <c r="I72" s="88"/>
      <c r="J72" s="88"/>
      <c r="K72" s="88"/>
      <c r="L72" s="88"/>
      <c r="M72" s="10" t="s">
        <v>233</v>
      </c>
      <c r="N72" s="10">
        <v>3</v>
      </c>
      <c r="O72" s="120"/>
      <c r="P72" s="120"/>
      <c r="Q72" s="120"/>
      <c r="R72" s="120"/>
      <c r="S72" s="122"/>
      <c r="T72" s="93"/>
      <c r="U72" s="93"/>
      <c r="V72" s="93"/>
      <c r="W72" s="93"/>
      <c r="X72" s="93"/>
      <c r="Y72" s="120"/>
    </row>
    <row r="73" spans="1:25" ht="14.45" customHeight="1" x14ac:dyDescent="0.25">
      <c r="A73" s="94"/>
      <c r="B73" s="95"/>
      <c r="C73" s="94"/>
      <c r="D73" s="94"/>
      <c r="E73" s="94"/>
      <c r="F73" s="90"/>
      <c r="G73" s="96"/>
      <c r="H73" s="98"/>
      <c r="I73" s="88"/>
      <c r="J73" s="88"/>
      <c r="K73" s="88"/>
      <c r="L73" s="88"/>
      <c r="M73" s="10" t="s">
        <v>214</v>
      </c>
      <c r="N73" s="10">
        <v>2</v>
      </c>
      <c r="O73" s="120"/>
      <c r="P73" s="120"/>
      <c r="Q73" s="120"/>
      <c r="R73" s="120"/>
      <c r="S73" s="122"/>
      <c r="T73" s="93"/>
      <c r="U73" s="93"/>
      <c r="V73" s="93"/>
      <c r="W73" s="93"/>
      <c r="X73" s="93"/>
      <c r="Y73" s="120"/>
    </row>
    <row r="74" spans="1:25" ht="14.45" customHeight="1" x14ac:dyDescent="0.25">
      <c r="A74" s="94"/>
      <c r="B74" s="95"/>
      <c r="C74" s="94"/>
      <c r="D74" s="94"/>
      <c r="E74" s="94"/>
      <c r="F74" s="90"/>
      <c r="G74" s="96"/>
      <c r="H74" s="98"/>
      <c r="I74" s="88"/>
      <c r="J74" s="88"/>
      <c r="K74" s="88"/>
      <c r="L74" s="88"/>
      <c r="M74" s="10" t="s">
        <v>211</v>
      </c>
      <c r="N74" s="10">
        <v>2</v>
      </c>
      <c r="O74" s="120"/>
      <c r="P74" s="120"/>
      <c r="Q74" s="120"/>
      <c r="R74" s="120"/>
      <c r="S74" s="122"/>
      <c r="T74" s="93"/>
      <c r="U74" s="93"/>
      <c r="V74" s="93"/>
      <c r="W74" s="93"/>
      <c r="X74" s="93"/>
      <c r="Y74" s="120"/>
    </row>
    <row r="75" spans="1:25" ht="14.45" customHeight="1" x14ac:dyDescent="0.25">
      <c r="A75" s="94"/>
      <c r="B75" s="95"/>
      <c r="C75" s="94"/>
      <c r="D75" s="94"/>
      <c r="E75" s="94"/>
      <c r="F75" s="90"/>
      <c r="G75" s="96"/>
      <c r="H75" s="98"/>
      <c r="I75" s="88"/>
      <c r="J75" s="88"/>
      <c r="K75" s="88"/>
      <c r="L75" s="88"/>
      <c r="M75" s="10" t="s">
        <v>215</v>
      </c>
      <c r="N75" s="10">
        <v>2</v>
      </c>
      <c r="O75" s="120"/>
      <c r="P75" s="120"/>
      <c r="Q75" s="120"/>
      <c r="R75" s="120"/>
      <c r="S75" s="122"/>
      <c r="T75" s="93"/>
      <c r="U75" s="93"/>
      <c r="V75" s="93"/>
      <c r="W75" s="93"/>
      <c r="X75" s="93"/>
      <c r="Y75" s="120"/>
    </row>
    <row r="76" spans="1:25" ht="14.45" customHeight="1" x14ac:dyDescent="0.25">
      <c r="A76" s="94"/>
      <c r="B76" s="95"/>
      <c r="C76" s="94"/>
      <c r="D76" s="94"/>
      <c r="E76" s="94"/>
      <c r="F76" s="90"/>
      <c r="G76" s="97"/>
      <c r="H76" s="98"/>
      <c r="I76" s="88"/>
      <c r="J76" s="88"/>
      <c r="K76" s="88"/>
      <c r="L76" s="88"/>
      <c r="M76" s="10" t="s">
        <v>223</v>
      </c>
      <c r="N76" s="10">
        <v>1</v>
      </c>
      <c r="O76" s="120"/>
      <c r="P76" s="120"/>
      <c r="Q76" s="120"/>
      <c r="R76" s="120"/>
      <c r="S76" s="122"/>
      <c r="T76" s="93"/>
      <c r="U76" s="93"/>
      <c r="V76" s="93"/>
      <c r="W76" s="93"/>
      <c r="X76" s="93"/>
      <c r="Y76" s="120"/>
    </row>
    <row r="77" spans="1:25" ht="14.45" customHeight="1" x14ac:dyDescent="0.25">
      <c r="A77" s="94">
        <v>15</v>
      </c>
      <c r="B77" s="95">
        <v>42766</v>
      </c>
      <c r="C77" s="94">
        <v>104</v>
      </c>
      <c r="D77" s="94" t="s">
        <v>78</v>
      </c>
      <c r="E77" s="94" t="s">
        <v>79</v>
      </c>
      <c r="F77" s="90" t="s">
        <v>134</v>
      </c>
      <c r="G77" s="96" t="s">
        <v>148</v>
      </c>
      <c r="H77" s="98" t="s">
        <v>234</v>
      </c>
      <c r="I77" s="88" t="s">
        <v>12</v>
      </c>
      <c r="J77" s="88" t="s">
        <v>13</v>
      </c>
      <c r="K77" s="88"/>
      <c r="L77" s="88" t="s">
        <v>80</v>
      </c>
      <c r="M77" s="10" t="s">
        <v>235</v>
      </c>
      <c r="N77" s="10">
        <v>3</v>
      </c>
      <c r="O77" s="120">
        <v>1288892</v>
      </c>
      <c r="P77" s="120">
        <v>2010719</v>
      </c>
      <c r="Q77" s="120">
        <v>1866839</v>
      </c>
      <c r="R77" s="120"/>
      <c r="S77" s="122">
        <f>AVERAGE(O77:R80)</f>
        <v>1722150</v>
      </c>
      <c r="T77" s="93" t="s">
        <v>191</v>
      </c>
      <c r="U77" s="93" t="s">
        <v>191</v>
      </c>
      <c r="V77" s="93" t="s">
        <v>191</v>
      </c>
      <c r="W77" s="93" t="s">
        <v>191</v>
      </c>
      <c r="X77" s="93" t="s">
        <v>191</v>
      </c>
      <c r="Y77" s="120"/>
    </row>
    <row r="78" spans="1:25" ht="14.45" customHeight="1" x14ac:dyDescent="0.25">
      <c r="A78" s="94"/>
      <c r="B78" s="95"/>
      <c r="C78" s="94"/>
      <c r="D78" s="94"/>
      <c r="E78" s="94"/>
      <c r="F78" s="90"/>
      <c r="G78" s="96"/>
      <c r="H78" s="98"/>
      <c r="I78" s="88"/>
      <c r="J78" s="88"/>
      <c r="K78" s="88"/>
      <c r="L78" s="88"/>
      <c r="M78" s="10" t="s">
        <v>193</v>
      </c>
      <c r="N78" s="10" t="s">
        <v>199</v>
      </c>
      <c r="O78" s="120"/>
      <c r="P78" s="120"/>
      <c r="Q78" s="120"/>
      <c r="R78" s="120"/>
      <c r="S78" s="122"/>
      <c r="T78" s="93"/>
      <c r="U78" s="93"/>
      <c r="V78" s="93"/>
      <c r="W78" s="93"/>
      <c r="X78" s="93"/>
      <c r="Y78" s="120"/>
    </row>
    <row r="79" spans="1:25" ht="14.45" customHeight="1" x14ac:dyDescent="0.25">
      <c r="A79" s="94"/>
      <c r="B79" s="95"/>
      <c r="C79" s="94"/>
      <c r="D79" s="94"/>
      <c r="E79" s="94"/>
      <c r="F79" s="90"/>
      <c r="G79" s="96"/>
      <c r="H79" s="98"/>
      <c r="I79" s="88"/>
      <c r="J79" s="88"/>
      <c r="K79" s="88"/>
      <c r="L79" s="88"/>
      <c r="M79" s="10" t="s">
        <v>194</v>
      </c>
      <c r="N79" s="10">
        <v>2</v>
      </c>
      <c r="O79" s="120"/>
      <c r="P79" s="120"/>
      <c r="Q79" s="120"/>
      <c r="R79" s="120"/>
      <c r="S79" s="122"/>
      <c r="T79" s="93"/>
      <c r="U79" s="93"/>
      <c r="V79" s="93"/>
      <c r="W79" s="93"/>
      <c r="X79" s="93"/>
      <c r="Y79" s="120"/>
    </row>
    <row r="80" spans="1:25" ht="14.45" customHeight="1" x14ac:dyDescent="0.25">
      <c r="A80" s="94"/>
      <c r="B80" s="95"/>
      <c r="C80" s="94"/>
      <c r="D80" s="94"/>
      <c r="E80" s="94"/>
      <c r="F80" s="90"/>
      <c r="G80" s="97"/>
      <c r="H80" s="98"/>
      <c r="I80" s="88"/>
      <c r="J80" s="88"/>
      <c r="K80" s="88"/>
      <c r="L80" s="88"/>
      <c r="M80" s="10" t="s">
        <v>195</v>
      </c>
      <c r="N80" s="10">
        <v>2</v>
      </c>
      <c r="O80" s="120"/>
      <c r="P80" s="120"/>
      <c r="Q80" s="120"/>
      <c r="R80" s="120"/>
      <c r="S80" s="122"/>
      <c r="T80" s="93"/>
      <c r="U80" s="93"/>
      <c r="V80" s="93"/>
      <c r="W80" s="93"/>
      <c r="X80" s="93"/>
      <c r="Y80" s="120"/>
    </row>
    <row r="81" spans="1:25" ht="14.45" customHeight="1" x14ac:dyDescent="0.25">
      <c r="A81" s="94">
        <v>16</v>
      </c>
      <c r="B81" s="95">
        <v>42766</v>
      </c>
      <c r="C81" s="94">
        <v>109</v>
      </c>
      <c r="D81" s="94" t="s">
        <v>81</v>
      </c>
      <c r="E81" s="94" t="s">
        <v>82</v>
      </c>
      <c r="F81" s="90" t="s">
        <v>135</v>
      </c>
      <c r="G81" s="96" t="s">
        <v>147</v>
      </c>
      <c r="H81" s="98" t="s">
        <v>182</v>
      </c>
      <c r="I81" s="88" t="s">
        <v>12</v>
      </c>
      <c r="J81" s="88" t="s">
        <v>207</v>
      </c>
      <c r="K81" s="88" t="s">
        <v>236</v>
      </c>
      <c r="L81" s="88"/>
      <c r="M81" s="88"/>
      <c r="N81" s="88"/>
      <c r="O81" s="94"/>
      <c r="P81" s="120">
        <v>3304.43</v>
      </c>
      <c r="Q81" s="120">
        <v>49019.17</v>
      </c>
      <c r="R81" s="120">
        <v>16657</v>
      </c>
      <c r="S81" s="122">
        <f>AVERAGE(O81:R83)</f>
        <v>22993.533333333336</v>
      </c>
      <c r="T81" s="120">
        <v>3304.43</v>
      </c>
      <c r="U81" s="120">
        <v>49019.17</v>
      </c>
      <c r="V81" s="120">
        <v>16657</v>
      </c>
      <c r="W81" s="122">
        <f>AVERAGE(S81:V83)</f>
        <v>22993.533333333333</v>
      </c>
      <c r="X81" s="120"/>
      <c r="Y81" s="120"/>
    </row>
    <row r="82" spans="1:25" ht="14.45" customHeight="1" x14ac:dyDescent="0.25">
      <c r="A82" s="94"/>
      <c r="B82" s="95"/>
      <c r="C82" s="94"/>
      <c r="D82" s="94"/>
      <c r="E82" s="94"/>
      <c r="F82" s="90"/>
      <c r="G82" s="96"/>
      <c r="H82" s="98"/>
      <c r="I82" s="88"/>
      <c r="J82" s="88"/>
      <c r="K82" s="88"/>
      <c r="L82" s="88"/>
      <c r="M82" s="88"/>
      <c r="N82" s="88"/>
      <c r="O82" s="94"/>
      <c r="P82" s="120"/>
      <c r="Q82" s="120"/>
      <c r="R82" s="120"/>
      <c r="S82" s="122"/>
      <c r="T82" s="120"/>
      <c r="U82" s="120"/>
      <c r="V82" s="120"/>
      <c r="W82" s="122"/>
      <c r="X82" s="120"/>
      <c r="Y82" s="120"/>
    </row>
    <row r="83" spans="1:25" ht="14.45" customHeight="1" x14ac:dyDescent="0.25">
      <c r="A83" s="94"/>
      <c r="B83" s="95"/>
      <c r="C83" s="94"/>
      <c r="D83" s="94"/>
      <c r="E83" s="94"/>
      <c r="F83" s="90"/>
      <c r="G83" s="97"/>
      <c r="H83" s="98"/>
      <c r="I83" s="88"/>
      <c r="J83" s="88"/>
      <c r="K83" s="88"/>
      <c r="L83" s="88"/>
      <c r="M83" s="88"/>
      <c r="N83" s="88"/>
      <c r="O83" s="94"/>
      <c r="P83" s="120"/>
      <c r="Q83" s="120"/>
      <c r="R83" s="120"/>
      <c r="S83" s="122"/>
      <c r="T83" s="120"/>
      <c r="U83" s="120"/>
      <c r="V83" s="120"/>
      <c r="W83" s="122"/>
      <c r="X83" s="120"/>
      <c r="Y83" s="120"/>
    </row>
    <row r="84" spans="1:25" ht="14.45" customHeight="1" x14ac:dyDescent="0.25">
      <c r="A84" s="94">
        <v>17</v>
      </c>
      <c r="B84" s="95">
        <v>42766</v>
      </c>
      <c r="C84" s="94">
        <v>113</v>
      </c>
      <c r="D84" s="94" t="s">
        <v>83</v>
      </c>
      <c r="E84" s="94" t="s">
        <v>84</v>
      </c>
      <c r="F84" s="90" t="s">
        <v>136</v>
      </c>
      <c r="G84" s="96" t="s">
        <v>146</v>
      </c>
      <c r="H84" s="98" t="s">
        <v>183</v>
      </c>
      <c r="I84" s="88" t="s">
        <v>12</v>
      </c>
      <c r="J84" s="88" t="s">
        <v>13</v>
      </c>
      <c r="K84" s="88"/>
      <c r="L84" s="88" t="s">
        <v>85</v>
      </c>
      <c r="M84" s="88"/>
      <c r="N84" s="88"/>
      <c r="O84" s="120">
        <v>399720</v>
      </c>
      <c r="P84" s="120">
        <v>333357</v>
      </c>
      <c r="Q84" s="120">
        <v>268634</v>
      </c>
      <c r="R84" s="120"/>
      <c r="S84" s="122">
        <f>AVERAGE(O84:R85)</f>
        <v>333903.66666666669</v>
      </c>
      <c r="T84" s="120">
        <v>399720</v>
      </c>
      <c r="U84" s="120">
        <v>333357</v>
      </c>
      <c r="V84" s="120">
        <v>268634</v>
      </c>
      <c r="W84" s="120"/>
      <c r="X84" s="122">
        <f>AVERAGE(T84:W85)</f>
        <v>333903.66666666669</v>
      </c>
      <c r="Y84" s="120"/>
    </row>
    <row r="85" spans="1:25" ht="14.45" customHeight="1" x14ac:dyDescent="0.25">
      <c r="A85" s="94"/>
      <c r="B85" s="95"/>
      <c r="C85" s="94"/>
      <c r="D85" s="94"/>
      <c r="E85" s="94"/>
      <c r="F85" s="90"/>
      <c r="G85" s="97"/>
      <c r="H85" s="98"/>
      <c r="I85" s="88"/>
      <c r="J85" s="88"/>
      <c r="K85" s="88"/>
      <c r="L85" s="88"/>
      <c r="M85" s="88"/>
      <c r="N85" s="88"/>
      <c r="O85" s="120"/>
      <c r="P85" s="120"/>
      <c r="Q85" s="120"/>
      <c r="R85" s="120"/>
      <c r="S85" s="122"/>
      <c r="T85" s="120"/>
      <c r="U85" s="120"/>
      <c r="V85" s="120"/>
      <c r="W85" s="120"/>
      <c r="X85" s="122"/>
      <c r="Y85" s="120"/>
    </row>
    <row r="86" spans="1:25" ht="28.15" hidden="1" customHeight="1" thickBot="1" x14ac:dyDescent="0.3">
      <c r="A86" s="13">
        <v>29</v>
      </c>
      <c r="B86" s="28" t="s">
        <v>86</v>
      </c>
      <c r="C86" s="13">
        <v>114</v>
      </c>
      <c r="D86" s="13" t="s">
        <v>87</v>
      </c>
      <c r="E86" s="13" t="s">
        <v>88</v>
      </c>
      <c r="F86" s="17" t="s">
        <v>237</v>
      </c>
      <c r="G86" s="16" t="s">
        <v>238</v>
      </c>
      <c r="H86" s="18" t="s">
        <v>239</v>
      </c>
      <c r="I86" s="10" t="s">
        <v>27</v>
      </c>
      <c r="J86" s="10" t="s">
        <v>28</v>
      </c>
      <c r="K86" s="10" t="s">
        <v>240</v>
      </c>
      <c r="L86" s="10"/>
      <c r="M86" s="10"/>
      <c r="N86" s="10"/>
      <c r="O86" s="14">
        <v>1854133</v>
      </c>
      <c r="P86" s="14">
        <v>2711677</v>
      </c>
      <c r="Q86" s="14">
        <v>3386486</v>
      </c>
      <c r="R86" s="14"/>
      <c r="S86" s="15">
        <f>AVERAGE(O86:R86)</f>
        <v>2650765.3333333335</v>
      </c>
      <c r="T86" s="14">
        <f>1365093.98+294248</f>
        <v>1659341.98</v>
      </c>
      <c r="U86" s="14">
        <f>1982347.85+376906</f>
        <v>2359253.85</v>
      </c>
      <c r="V86" s="14">
        <f>2438997+391785.5</f>
        <v>2830782.5</v>
      </c>
      <c r="W86" s="13"/>
      <c r="X86" s="19">
        <f>AVERAGE(T86:W86)</f>
        <v>2283126.11</v>
      </c>
      <c r="Y86" s="13"/>
    </row>
    <row r="87" spans="1:25" ht="14.45" customHeight="1" x14ac:dyDescent="0.25">
      <c r="A87" s="94">
        <v>18</v>
      </c>
      <c r="B87" s="95">
        <v>42766</v>
      </c>
      <c r="C87" s="94">
        <v>123</v>
      </c>
      <c r="D87" s="94" t="s">
        <v>89</v>
      </c>
      <c r="E87" s="94" t="s">
        <v>90</v>
      </c>
      <c r="F87" s="90" t="s">
        <v>137</v>
      </c>
      <c r="G87" s="96" t="s">
        <v>145</v>
      </c>
      <c r="H87" s="98" t="s">
        <v>184</v>
      </c>
      <c r="I87" s="88" t="s">
        <v>12</v>
      </c>
      <c r="J87" s="88" t="s">
        <v>13</v>
      </c>
      <c r="K87" s="88"/>
      <c r="L87" s="88" t="s">
        <v>241</v>
      </c>
      <c r="M87" s="10" t="s">
        <v>85</v>
      </c>
      <c r="N87" s="10">
        <v>2</v>
      </c>
      <c r="O87" s="120">
        <v>220456</v>
      </c>
      <c r="P87" s="120">
        <v>222294</v>
      </c>
      <c r="Q87" s="120">
        <v>197001</v>
      </c>
      <c r="R87" s="120"/>
      <c r="S87" s="122">
        <f>AVERAGE(O87:R91)</f>
        <v>213250.33333333334</v>
      </c>
      <c r="T87" s="88" t="s">
        <v>191</v>
      </c>
      <c r="U87" s="88" t="s">
        <v>191</v>
      </c>
      <c r="V87" s="88" t="s">
        <v>191</v>
      </c>
      <c r="W87" s="88" t="s">
        <v>191</v>
      </c>
      <c r="X87" s="88" t="s">
        <v>191</v>
      </c>
      <c r="Y87" s="88"/>
    </row>
    <row r="88" spans="1:25" ht="14.45" customHeight="1" x14ac:dyDescent="0.25">
      <c r="A88" s="94"/>
      <c r="B88" s="95"/>
      <c r="C88" s="94"/>
      <c r="D88" s="94"/>
      <c r="E88" s="94"/>
      <c r="F88" s="90"/>
      <c r="G88" s="96"/>
      <c r="H88" s="98"/>
      <c r="I88" s="88"/>
      <c r="J88" s="88"/>
      <c r="K88" s="88"/>
      <c r="L88" s="88"/>
      <c r="M88" s="10" t="s">
        <v>193</v>
      </c>
      <c r="N88" s="10">
        <v>2</v>
      </c>
      <c r="O88" s="120"/>
      <c r="P88" s="120"/>
      <c r="Q88" s="120"/>
      <c r="R88" s="120"/>
      <c r="S88" s="122"/>
      <c r="T88" s="88"/>
      <c r="U88" s="88"/>
      <c r="V88" s="88"/>
      <c r="W88" s="88"/>
      <c r="X88" s="88"/>
      <c r="Y88" s="88"/>
    </row>
    <row r="89" spans="1:25" ht="14.45" customHeight="1" x14ac:dyDescent="0.25">
      <c r="A89" s="94"/>
      <c r="B89" s="95"/>
      <c r="C89" s="94"/>
      <c r="D89" s="94"/>
      <c r="E89" s="94"/>
      <c r="F89" s="90"/>
      <c r="G89" s="96"/>
      <c r="H89" s="98"/>
      <c r="I89" s="88"/>
      <c r="J89" s="88"/>
      <c r="K89" s="88"/>
      <c r="L89" s="88"/>
      <c r="M89" s="10" t="s">
        <v>194</v>
      </c>
      <c r="N89" s="10">
        <v>1</v>
      </c>
      <c r="O89" s="120"/>
      <c r="P89" s="120"/>
      <c r="Q89" s="120"/>
      <c r="R89" s="120"/>
      <c r="S89" s="122"/>
      <c r="T89" s="88"/>
      <c r="U89" s="88"/>
      <c r="V89" s="88"/>
      <c r="W89" s="88"/>
      <c r="X89" s="88"/>
      <c r="Y89" s="88"/>
    </row>
    <row r="90" spans="1:25" ht="14.45" customHeight="1" x14ac:dyDescent="0.25">
      <c r="A90" s="94"/>
      <c r="B90" s="95"/>
      <c r="C90" s="94"/>
      <c r="D90" s="94"/>
      <c r="E90" s="94"/>
      <c r="F90" s="90"/>
      <c r="G90" s="96"/>
      <c r="H90" s="98"/>
      <c r="I90" s="88"/>
      <c r="J90" s="88"/>
      <c r="K90" s="88"/>
      <c r="L90" s="88"/>
      <c r="M90" s="10" t="s">
        <v>233</v>
      </c>
      <c r="N90" s="10">
        <v>2</v>
      </c>
      <c r="O90" s="120"/>
      <c r="P90" s="120"/>
      <c r="Q90" s="120"/>
      <c r="R90" s="120"/>
      <c r="S90" s="122"/>
      <c r="T90" s="88"/>
      <c r="U90" s="88"/>
      <c r="V90" s="88"/>
      <c r="W90" s="88"/>
      <c r="X90" s="88"/>
      <c r="Y90" s="88"/>
    </row>
    <row r="91" spans="1:25" ht="14.45" customHeight="1" x14ac:dyDescent="0.25">
      <c r="A91" s="94"/>
      <c r="B91" s="95"/>
      <c r="C91" s="94"/>
      <c r="D91" s="94"/>
      <c r="E91" s="94"/>
      <c r="F91" s="90"/>
      <c r="G91" s="97"/>
      <c r="H91" s="98"/>
      <c r="I91" s="88"/>
      <c r="J91" s="88"/>
      <c r="K91" s="88"/>
      <c r="L91" s="88"/>
      <c r="M91" s="10" t="s">
        <v>215</v>
      </c>
      <c r="N91" s="10">
        <v>1</v>
      </c>
      <c r="O91" s="120"/>
      <c r="P91" s="120"/>
      <c r="Q91" s="120"/>
      <c r="R91" s="120"/>
      <c r="S91" s="122"/>
      <c r="T91" s="88"/>
      <c r="U91" s="88"/>
      <c r="V91" s="88"/>
      <c r="W91" s="88"/>
      <c r="X91" s="88"/>
      <c r="Y91" s="88"/>
    </row>
    <row r="92" spans="1:25" ht="14.45" customHeight="1" x14ac:dyDescent="0.25">
      <c r="A92" s="94">
        <v>19</v>
      </c>
      <c r="B92" s="95">
        <v>42766</v>
      </c>
      <c r="C92" s="94">
        <v>125</v>
      </c>
      <c r="D92" s="94" t="s">
        <v>92</v>
      </c>
      <c r="E92" s="94" t="s">
        <v>93</v>
      </c>
      <c r="F92" s="90" t="s">
        <v>138</v>
      </c>
      <c r="G92" s="96" t="s">
        <v>144</v>
      </c>
      <c r="H92" s="98" t="s">
        <v>185</v>
      </c>
      <c r="I92" s="88" t="s">
        <v>12</v>
      </c>
      <c r="J92" s="88" t="s">
        <v>13</v>
      </c>
      <c r="K92" s="88" t="s">
        <v>230</v>
      </c>
      <c r="L92" s="88" t="s">
        <v>210</v>
      </c>
      <c r="M92" s="88"/>
      <c r="N92" s="88"/>
      <c r="O92" s="120">
        <v>134890</v>
      </c>
      <c r="P92" s="120">
        <v>347816</v>
      </c>
      <c r="Q92" s="120">
        <v>420541</v>
      </c>
      <c r="R92" s="120"/>
      <c r="S92" s="122">
        <f>AVERAGE(O92:R93)</f>
        <v>301082.33333333331</v>
      </c>
      <c r="T92" s="120">
        <v>134890</v>
      </c>
      <c r="U92" s="120">
        <v>347816</v>
      </c>
      <c r="V92" s="120">
        <v>420541</v>
      </c>
      <c r="W92" s="120"/>
      <c r="X92" s="122">
        <f>AVERAGE(T92:W93)</f>
        <v>301082.33333333331</v>
      </c>
      <c r="Y92" s="120"/>
    </row>
    <row r="93" spans="1:25" ht="14.45" customHeight="1" x14ac:dyDescent="0.25">
      <c r="A93" s="94"/>
      <c r="B93" s="95"/>
      <c r="C93" s="94"/>
      <c r="D93" s="94"/>
      <c r="E93" s="94"/>
      <c r="F93" s="90"/>
      <c r="G93" s="97"/>
      <c r="H93" s="98"/>
      <c r="I93" s="88"/>
      <c r="J93" s="88"/>
      <c r="K93" s="88"/>
      <c r="L93" s="88"/>
      <c r="M93" s="88"/>
      <c r="N93" s="88"/>
      <c r="O93" s="120"/>
      <c r="P93" s="120"/>
      <c r="Q93" s="120"/>
      <c r="R93" s="120"/>
      <c r="S93" s="122"/>
      <c r="T93" s="120"/>
      <c r="U93" s="120"/>
      <c r="V93" s="120"/>
      <c r="W93" s="120"/>
      <c r="X93" s="122"/>
      <c r="Y93" s="120"/>
    </row>
    <row r="94" spans="1:25" ht="14.45" customHeight="1" x14ac:dyDescent="0.25">
      <c r="A94" s="94">
        <v>20</v>
      </c>
      <c r="B94" s="95">
        <v>42766</v>
      </c>
      <c r="C94" s="94">
        <v>127</v>
      </c>
      <c r="D94" s="94" t="s">
        <v>94</v>
      </c>
      <c r="E94" s="94" t="s">
        <v>95</v>
      </c>
      <c r="F94" s="90" t="s">
        <v>139</v>
      </c>
      <c r="G94" s="121" t="s">
        <v>242</v>
      </c>
      <c r="H94" s="98" t="s">
        <v>186</v>
      </c>
      <c r="I94" s="88" t="s">
        <v>12</v>
      </c>
      <c r="J94" s="88" t="s">
        <v>13</v>
      </c>
      <c r="K94" s="88"/>
      <c r="L94" s="88"/>
      <c r="M94" s="88"/>
      <c r="N94" s="88"/>
      <c r="O94" s="120">
        <v>1092697</v>
      </c>
      <c r="P94" s="120">
        <v>1612143</v>
      </c>
      <c r="Q94" s="120">
        <v>1806536</v>
      </c>
      <c r="R94" s="120"/>
      <c r="S94" s="122">
        <f>AVERAGE(O94:R95)</f>
        <v>1503792</v>
      </c>
      <c r="T94" s="94"/>
      <c r="U94" s="120"/>
      <c r="V94" s="120"/>
      <c r="W94" s="120"/>
      <c r="X94" s="120"/>
      <c r="Y94" s="120"/>
    </row>
    <row r="95" spans="1:25" ht="14.45" customHeight="1" x14ac:dyDescent="0.25">
      <c r="A95" s="94"/>
      <c r="B95" s="95"/>
      <c r="C95" s="94"/>
      <c r="D95" s="94"/>
      <c r="E95" s="94"/>
      <c r="F95" s="90"/>
      <c r="G95" s="97"/>
      <c r="H95" s="98"/>
      <c r="I95" s="88" t="s">
        <v>12</v>
      </c>
      <c r="J95" s="88" t="s">
        <v>13</v>
      </c>
      <c r="K95" s="88"/>
      <c r="L95" s="88"/>
      <c r="M95" s="88"/>
      <c r="N95" s="88"/>
      <c r="O95" s="120"/>
      <c r="P95" s="120"/>
      <c r="Q95" s="120"/>
      <c r="R95" s="120"/>
      <c r="S95" s="122"/>
      <c r="T95" s="94"/>
      <c r="U95" s="120"/>
      <c r="V95" s="120"/>
      <c r="W95" s="120"/>
      <c r="X95" s="120"/>
      <c r="Y95" s="120"/>
    </row>
    <row r="96" spans="1:25" ht="28.15" customHeight="1" x14ac:dyDescent="0.25">
      <c r="A96" s="13">
        <v>21</v>
      </c>
      <c r="B96" s="28">
        <v>42766</v>
      </c>
      <c r="C96" s="13">
        <v>129</v>
      </c>
      <c r="D96" s="13" t="s">
        <v>97</v>
      </c>
      <c r="E96" s="13" t="s">
        <v>98</v>
      </c>
      <c r="F96" s="17" t="s">
        <v>243</v>
      </c>
      <c r="G96" s="16" t="s">
        <v>244</v>
      </c>
      <c r="H96" s="18" t="s">
        <v>245</v>
      </c>
      <c r="I96" s="10" t="s">
        <v>12</v>
      </c>
      <c r="J96" s="10" t="s">
        <v>96</v>
      </c>
      <c r="K96" s="10"/>
      <c r="L96" s="10"/>
      <c r="M96" s="10"/>
      <c r="N96" s="10"/>
      <c r="O96" s="14"/>
      <c r="P96" s="14">
        <v>173257</v>
      </c>
      <c r="Q96" s="14">
        <v>211673</v>
      </c>
      <c r="R96" s="14">
        <v>228469</v>
      </c>
      <c r="S96" s="20">
        <f>AVERAGE(O96:R96)</f>
        <v>204466.33333333334</v>
      </c>
      <c r="T96" s="14"/>
      <c r="U96" s="14">
        <v>173257</v>
      </c>
      <c r="V96" s="14">
        <v>211673</v>
      </c>
      <c r="W96" s="14">
        <v>228469</v>
      </c>
      <c r="X96" s="20">
        <f>AVERAGE(T96:W96)</f>
        <v>204466.33333333334</v>
      </c>
      <c r="Y96" s="25"/>
    </row>
    <row r="97" spans="1:25" ht="14.45" customHeight="1" x14ac:dyDescent="0.25">
      <c r="A97" s="94">
        <v>22</v>
      </c>
      <c r="B97" s="95">
        <v>42766</v>
      </c>
      <c r="C97" s="94">
        <v>134</v>
      </c>
      <c r="D97" s="94" t="s">
        <v>99</v>
      </c>
      <c r="E97" s="94" t="s">
        <v>100</v>
      </c>
      <c r="F97" s="90" t="s">
        <v>140</v>
      </c>
      <c r="G97" s="96" t="s">
        <v>143</v>
      </c>
      <c r="H97" s="98" t="s">
        <v>187</v>
      </c>
      <c r="I97" s="88" t="s">
        <v>12</v>
      </c>
      <c r="J97" s="88" t="s">
        <v>13</v>
      </c>
      <c r="K97" s="88"/>
      <c r="L97" s="88" t="s">
        <v>247</v>
      </c>
      <c r="M97" s="10" t="s">
        <v>85</v>
      </c>
      <c r="N97" s="10" t="s">
        <v>199</v>
      </c>
      <c r="O97" s="93">
        <v>785931.63</v>
      </c>
      <c r="P97" s="93">
        <v>691870</v>
      </c>
      <c r="Q97" s="93">
        <v>1309924.28</v>
      </c>
      <c r="R97" s="93"/>
      <c r="S97" s="92">
        <f>AVERAGE(O97:R99)</f>
        <v>929241.97000000009</v>
      </c>
      <c r="T97" s="93"/>
      <c r="U97" s="93"/>
      <c r="V97" s="93"/>
      <c r="W97" s="93"/>
      <c r="X97" s="93"/>
      <c r="Y97" s="93"/>
    </row>
    <row r="98" spans="1:25" ht="14.45" customHeight="1" x14ac:dyDescent="0.25">
      <c r="A98" s="94"/>
      <c r="B98" s="95"/>
      <c r="C98" s="94"/>
      <c r="D98" s="94"/>
      <c r="E98" s="94"/>
      <c r="F98" s="90"/>
      <c r="G98" s="97"/>
      <c r="H98" s="98"/>
      <c r="I98" s="88"/>
      <c r="J98" s="88"/>
      <c r="K98" s="88"/>
      <c r="L98" s="88"/>
      <c r="M98" s="10" t="s">
        <v>217</v>
      </c>
      <c r="N98" s="10">
        <v>2</v>
      </c>
      <c r="O98" s="93"/>
      <c r="P98" s="93"/>
      <c r="Q98" s="93"/>
      <c r="R98" s="93"/>
      <c r="S98" s="92"/>
      <c r="T98" s="93"/>
      <c r="U98" s="93"/>
      <c r="V98" s="93"/>
      <c r="W98" s="93"/>
      <c r="X98" s="93"/>
      <c r="Y98" s="93"/>
    </row>
    <row r="99" spans="1:25" ht="14.45" customHeight="1" thickBot="1" x14ac:dyDescent="0.3">
      <c r="A99" s="94"/>
      <c r="B99" s="95"/>
      <c r="C99" s="94"/>
      <c r="D99" s="94"/>
      <c r="E99" s="94"/>
      <c r="F99" s="90"/>
      <c r="G99" s="97"/>
      <c r="H99" s="98"/>
      <c r="I99" s="88"/>
      <c r="J99" s="88"/>
      <c r="K99" s="88"/>
      <c r="L99" s="88"/>
      <c r="M99" s="10" t="s">
        <v>193</v>
      </c>
      <c r="N99" s="10">
        <v>2</v>
      </c>
      <c r="O99" s="93"/>
      <c r="P99" s="93"/>
      <c r="Q99" s="93"/>
      <c r="R99" s="93"/>
      <c r="S99" s="92"/>
      <c r="T99" s="93"/>
      <c r="U99" s="93"/>
      <c r="V99" s="93"/>
      <c r="W99" s="93"/>
      <c r="X99" s="93"/>
      <c r="Y99" s="93"/>
    </row>
    <row r="100" spans="1:25" ht="14.45" hidden="1" customHeight="1" x14ac:dyDescent="0.25">
      <c r="A100" s="72">
        <v>35</v>
      </c>
      <c r="B100" s="74" t="s">
        <v>91</v>
      </c>
      <c r="C100" s="73">
        <v>135</v>
      </c>
      <c r="D100" s="72" t="s">
        <v>101</v>
      </c>
      <c r="E100" s="74" t="s">
        <v>102</v>
      </c>
      <c r="F100" s="75" t="s">
        <v>141</v>
      </c>
      <c r="G100" s="78" t="s">
        <v>142</v>
      </c>
      <c r="H100" s="77" t="s">
        <v>188</v>
      </c>
      <c r="I100" s="70" t="s">
        <v>27</v>
      </c>
      <c r="J100" s="68" t="s">
        <v>28</v>
      </c>
      <c r="K100" s="79" t="s">
        <v>248</v>
      </c>
      <c r="L100" s="69" t="s">
        <v>103</v>
      </c>
      <c r="M100" s="9" t="s">
        <v>103</v>
      </c>
      <c r="N100" s="8">
        <v>7</v>
      </c>
      <c r="O100" s="81"/>
      <c r="P100" s="71"/>
      <c r="Q100" s="71"/>
      <c r="R100" s="71"/>
      <c r="S100" s="82"/>
      <c r="T100" s="81"/>
      <c r="U100" s="71"/>
      <c r="V100" s="71"/>
      <c r="W100" s="71"/>
      <c r="X100" s="82"/>
      <c r="Y100" s="126" t="s">
        <v>190</v>
      </c>
    </row>
    <row r="101" spans="1:25" ht="14.45" hidden="1" customHeight="1" thickBot="1" x14ac:dyDescent="0.3">
      <c r="A101" s="72"/>
      <c r="B101" s="74"/>
      <c r="C101" s="73"/>
      <c r="D101" s="72"/>
      <c r="E101" s="74"/>
      <c r="F101" s="75"/>
      <c r="G101" s="76"/>
      <c r="H101" s="77"/>
      <c r="I101" s="70"/>
      <c r="J101" s="68"/>
      <c r="K101" s="79"/>
      <c r="L101" s="69"/>
      <c r="M101" s="30" t="s">
        <v>85</v>
      </c>
      <c r="N101" s="31">
        <v>2</v>
      </c>
      <c r="O101" s="62"/>
      <c r="P101" s="64"/>
      <c r="Q101" s="64"/>
      <c r="R101" s="64"/>
      <c r="S101" s="66"/>
      <c r="T101" s="62"/>
      <c r="U101" s="64"/>
      <c r="V101" s="64"/>
      <c r="W101" s="64"/>
      <c r="X101" s="66"/>
      <c r="Y101" s="83"/>
    </row>
    <row r="102" spans="1:25" ht="19.899999999999999" customHeight="1" x14ac:dyDescent="0.25">
      <c r="A102" s="94">
        <v>23</v>
      </c>
      <c r="B102" s="130" t="s">
        <v>292</v>
      </c>
      <c r="C102" s="94">
        <v>189</v>
      </c>
      <c r="D102" s="94" t="s">
        <v>252</v>
      </c>
      <c r="E102" s="94" t="s">
        <v>253</v>
      </c>
      <c r="F102" s="90" t="s">
        <v>254</v>
      </c>
      <c r="G102" s="121" t="s">
        <v>283</v>
      </c>
      <c r="H102" s="98" t="s">
        <v>256</v>
      </c>
      <c r="I102" s="88" t="s">
        <v>12</v>
      </c>
      <c r="J102" s="88" t="s">
        <v>13</v>
      </c>
      <c r="K102" s="88"/>
      <c r="L102" s="88"/>
      <c r="M102" s="26" t="s">
        <v>85</v>
      </c>
      <c r="N102" s="26">
        <v>3</v>
      </c>
      <c r="O102" s="127">
        <v>1461844</v>
      </c>
      <c r="P102" s="63">
        <v>1504135</v>
      </c>
      <c r="Q102" s="63">
        <v>1639217</v>
      </c>
      <c r="R102" s="63"/>
      <c r="S102" s="65">
        <f>AVERAGE(O102:R107)</f>
        <v>1535065.3333333333</v>
      </c>
      <c r="T102" s="61" t="s">
        <v>191</v>
      </c>
      <c r="U102" s="61" t="s">
        <v>191</v>
      </c>
      <c r="V102" s="61" t="s">
        <v>191</v>
      </c>
      <c r="W102" s="61" t="s">
        <v>191</v>
      </c>
      <c r="X102" s="61" t="s">
        <v>191</v>
      </c>
      <c r="Y102" s="80"/>
    </row>
    <row r="103" spans="1:25" ht="19.899999999999999" customHeight="1" x14ac:dyDescent="0.25">
      <c r="A103" s="94"/>
      <c r="B103" s="131"/>
      <c r="C103" s="94"/>
      <c r="D103" s="94"/>
      <c r="E103" s="94"/>
      <c r="F103" s="90"/>
      <c r="G103" s="121"/>
      <c r="H103" s="98"/>
      <c r="I103" s="88"/>
      <c r="J103" s="88"/>
      <c r="K103" s="88"/>
      <c r="L103" s="88"/>
      <c r="M103" s="26" t="s">
        <v>193</v>
      </c>
      <c r="N103" s="26">
        <v>3</v>
      </c>
      <c r="O103" s="128"/>
      <c r="P103" s="71"/>
      <c r="Q103" s="71"/>
      <c r="R103" s="71"/>
      <c r="S103" s="82"/>
      <c r="T103" s="81"/>
      <c r="U103" s="81"/>
      <c r="V103" s="81"/>
      <c r="W103" s="81"/>
      <c r="X103" s="81"/>
      <c r="Y103" s="84"/>
    </row>
    <row r="104" spans="1:25" ht="19.899999999999999" customHeight="1" x14ac:dyDescent="0.25">
      <c r="A104" s="94"/>
      <c r="B104" s="131"/>
      <c r="C104" s="94"/>
      <c r="D104" s="94"/>
      <c r="E104" s="94"/>
      <c r="F104" s="90"/>
      <c r="G104" s="121"/>
      <c r="H104" s="98"/>
      <c r="I104" s="88"/>
      <c r="J104" s="88"/>
      <c r="K104" s="88"/>
      <c r="L104" s="88"/>
      <c r="M104" s="26" t="s">
        <v>194</v>
      </c>
      <c r="N104" s="26">
        <v>1</v>
      </c>
      <c r="O104" s="128"/>
      <c r="P104" s="71"/>
      <c r="Q104" s="71"/>
      <c r="R104" s="71"/>
      <c r="S104" s="82"/>
      <c r="T104" s="81"/>
      <c r="U104" s="81"/>
      <c r="V104" s="81"/>
      <c r="W104" s="81"/>
      <c r="X104" s="81"/>
      <c r="Y104" s="84"/>
    </row>
    <row r="105" spans="1:25" ht="19.899999999999999" customHeight="1" x14ac:dyDescent="0.25">
      <c r="A105" s="94"/>
      <c r="B105" s="131"/>
      <c r="C105" s="94"/>
      <c r="D105" s="94"/>
      <c r="E105" s="94"/>
      <c r="F105" s="90" t="s">
        <v>255</v>
      </c>
      <c r="G105" s="121"/>
      <c r="H105" s="98"/>
      <c r="I105" s="88"/>
      <c r="J105" s="88"/>
      <c r="K105" s="88"/>
      <c r="L105" s="88"/>
      <c r="M105" s="26" t="s">
        <v>195</v>
      </c>
      <c r="N105" s="26" t="s">
        <v>284</v>
      </c>
      <c r="O105" s="128"/>
      <c r="P105" s="71"/>
      <c r="Q105" s="71"/>
      <c r="R105" s="71"/>
      <c r="S105" s="82"/>
      <c r="T105" s="81"/>
      <c r="U105" s="81"/>
      <c r="V105" s="81"/>
      <c r="W105" s="81"/>
      <c r="X105" s="81"/>
      <c r="Y105" s="84"/>
    </row>
    <row r="106" spans="1:25" ht="19.899999999999999" customHeight="1" x14ac:dyDescent="0.25">
      <c r="A106" s="94"/>
      <c r="B106" s="131"/>
      <c r="C106" s="94"/>
      <c r="D106" s="94"/>
      <c r="E106" s="94"/>
      <c r="F106" s="90"/>
      <c r="G106" s="121"/>
      <c r="H106" s="98"/>
      <c r="I106" s="88"/>
      <c r="J106" s="88"/>
      <c r="K106" s="88"/>
      <c r="L106" s="88"/>
      <c r="M106" s="26" t="s">
        <v>214</v>
      </c>
      <c r="N106" s="26">
        <v>1</v>
      </c>
      <c r="O106" s="128"/>
      <c r="P106" s="71"/>
      <c r="Q106" s="71"/>
      <c r="R106" s="71"/>
      <c r="S106" s="82"/>
      <c r="T106" s="81"/>
      <c r="U106" s="81"/>
      <c r="V106" s="81"/>
      <c r="W106" s="81"/>
      <c r="X106" s="81"/>
      <c r="Y106" s="84"/>
    </row>
    <row r="107" spans="1:25" ht="19.899999999999999" customHeight="1" thickBot="1" x14ac:dyDescent="0.3">
      <c r="A107" s="94"/>
      <c r="B107" s="132"/>
      <c r="C107" s="94"/>
      <c r="D107" s="94"/>
      <c r="E107" s="94"/>
      <c r="F107" s="90"/>
      <c r="G107" s="97"/>
      <c r="H107" s="98"/>
      <c r="I107" s="88"/>
      <c r="J107" s="88"/>
      <c r="K107" s="88"/>
      <c r="L107" s="88"/>
      <c r="M107" s="26" t="s">
        <v>216</v>
      </c>
      <c r="N107" s="26">
        <v>1</v>
      </c>
      <c r="O107" s="129"/>
      <c r="P107" s="64"/>
      <c r="Q107" s="64"/>
      <c r="R107" s="64"/>
      <c r="S107" s="66"/>
      <c r="T107" s="62"/>
      <c r="U107" s="62"/>
      <c r="V107" s="62"/>
      <c r="W107" s="62"/>
      <c r="X107" s="62"/>
      <c r="Y107" s="67"/>
    </row>
    <row r="108" spans="1:25" ht="22.9" customHeight="1" thickTop="1" x14ac:dyDescent="0.25">
      <c r="A108" s="94">
        <v>24</v>
      </c>
      <c r="B108" s="130">
        <v>42749</v>
      </c>
      <c r="C108" s="94">
        <v>414</v>
      </c>
      <c r="D108" s="94" t="s">
        <v>257</v>
      </c>
      <c r="E108" s="94" t="s">
        <v>258</v>
      </c>
      <c r="F108" s="90" t="s">
        <v>259</v>
      </c>
      <c r="G108" s="121" t="s">
        <v>261</v>
      </c>
      <c r="H108" s="98" t="s">
        <v>260</v>
      </c>
      <c r="I108" s="88" t="s">
        <v>12</v>
      </c>
      <c r="J108" s="88" t="s">
        <v>13</v>
      </c>
      <c r="K108" s="88"/>
      <c r="L108" s="88" t="s">
        <v>262</v>
      </c>
      <c r="M108" s="26" t="s">
        <v>217</v>
      </c>
      <c r="N108" s="26">
        <v>4</v>
      </c>
      <c r="O108" s="127">
        <v>559967</v>
      </c>
      <c r="P108" s="63">
        <v>424561</v>
      </c>
      <c r="Q108" s="63">
        <v>1280912</v>
      </c>
      <c r="R108" s="63"/>
      <c r="S108" s="65">
        <f>AVERAGE(O108:R111)</f>
        <v>755146.66666666663</v>
      </c>
      <c r="T108" s="61">
        <v>559967</v>
      </c>
      <c r="U108" s="63">
        <v>424561</v>
      </c>
      <c r="V108" s="63">
        <v>1280912</v>
      </c>
      <c r="W108" s="63"/>
      <c r="X108" s="65">
        <f>AVERAGE(T108:W111)</f>
        <v>755146.66666666663</v>
      </c>
      <c r="Y108" s="85"/>
    </row>
    <row r="109" spans="1:25" ht="22.9" customHeight="1" x14ac:dyDescent="0.25">
      <c r="A109" s="94"/>
      <c r="B109" s="131"/>
      <c r="C109" s="94"/>
      <c r="D109" s="94"/>
      <c r="E109" s="94"/>
      <c r="F109" s="90"/>
      <c r="G109" s="121"/>
      <c r="H109" s="98"/>
      <c r="I109" s="88"/>
      <c r="J109" s="88"/>
      <c r="K109" s="88"/>
      <c r="L109" s="88"/>
      <c r="M109" s="26" t="s">
        <v>220</v>
      </c>
      <c r="N109" s="26" t="s">
        <v>285</v>
      </c>
      <c r="O109" s="128"/>
      <c r="P109" s="71"/>
      <c r="Q109" s="71"/>
      <c r="R109" s="71"/>
      <c r="S109" s="82"/>
      <c r="T109" s="81"/>
      <c r="U109" s="71"/>
      <c r="V109" s="71"/>
      <c r="W109" s="71"/>
      <c r="X109" s="82"/>
      <c r="Y109" s="86"/>
    </row>
    <row r="110" spans="1:25" ht="22.9" customHeight="1" x14ac:dyDescent="0.25">
      <c r="A110" s="94"/>
      <c r="B110" s="131"/>
      <c r="C110" s="94"/>
      <c r="D110" s="94"/>
      <c r="E110" s="94"/>
      <c r="F110" s="90"/>
      <c r="G110" s="121"/>
      <c r="H110" s="98"/>
      <c r="I110" s="88"/>
      <c r="J110" s="88"/>
      <c r="K110" s="88"/>
      <c r="L110" s="88"/>
      <c r="M110" s="26" t="s">
        <v>198</v>
      </c>
      <c r="N110" s="26">
        <v>1</v>
      </c>
      <c r="O110" s="128"/>
      <c r="P110" s="71"/>
      <c r="Q110" s="71"/>
      <c r="R110" s="71"/>
      <c r="S110" s="82"/>
      <c r="T110" s="81"/>
      <c r="U110" s="71"/>
      <c r="V110" s="71"/>
      <c r="W110" s="71"/>
      <c r="X110" s="82"/>
      <c r="Y110" s="86"/>
    </row>
    <row r="111" spans="1:25" ht="14.45" customHeight="1" thickBot="1" x14ac:dyDescent="0.3">
      <c r="A111" s="94"/>
      <c r="B111" s="132"/>
      <c r="C111" s="94"/>
      <c r="D111" s="94"/>
      <c r="E111" s="94"/>
      <c r="F111" s="90"/>
      <c r="G111" s="97"/>
      <c r="H111" s="98"/>
      <c r="I111" s="88"/>
      <c r="J111" s="88"/>
      <c r="K111" s="88"/>
      <c r="L111" s="88"/>
      <c r="M111" s="26" t="s">
        <v>286</v>
      </c>
      <c r="N111" s="26">
        <v>1</v>
      </c>
      <c r="O111" s="129"/>
      <c r="P111" s="64"/>
      <c r="Q111" s="64"/>
      <c r="R111" s="64"/>
      <c r="S111" s="66"/>
      <c r="T111" s="62"/>
      <c r="U111" s="64"/>
      <c r="V111" s="64"/>
      <c r="W111" s="64"/>
      <c r="X111" s="66"/>
      <c r="Y111" s="87"/>
    </row>
    <row r="112" spans="1:25" ht="22.9" customHeight="1" thickTop="1" x14ac:dyDescent="0.25">
      <c r="A112" s="94">
        <v>25</v>
      </c>
      <c r="B112" s="130">
        <v>42817</v>
      </c>
      <c r="C112" s="94">
        <v>801</v>
      </c>
      <c r="D112" s="94" t="s">
        <v>263</v>
      </c>
      <c r="E112" s="94" t="s">
        <v>280</v>
      </c>
      <c r="F112" s="90" t="s">
        <v>265</v>
      </c>
      <c r="G112" s="121" t="s">
        <v>266</v>
      </c>
      <c r="H112" s="98" t="s">
        <v>264</v>
      </c>
      <c r="I112" s="88" t="s">
        <v>12</v>
      </c>
      <c r="J112" s="88" t="s">
        <v>13</v>
      </c>
      <c r="K112" s="88"/>
      <c r="L112" s="88" t="s">
        <v>267</v>
      </c>
      <c r="M112" s="26" t="s">
        <v>85</v>
      </c>
      <c r="N112" s="26">
        <v>4</v>
      </c>
      <c r="O112" s="127"/>
      <c r="P112" s="63">
        <v>780617.58</v>
      </c>
      <c r="Q112" s="63">
        <v>1919754.21</v>
      </c>
      <c r="R112" s="63">
        <v>587244.47</v>
      </c>
      <c r="S112" s="65">
        <f>AVERAGE(O112:R113)</f>
        <v>1095872.0866666667</v>
      </c>
      <c r="T112" s="61"/>
      <c r="U112" s="63">
        <v>780617.58</v>
      </c>
      <c r="V112" s="63">
        <v>1919754.21</v>
      </c>
      <c r="W112" s="63">
        <v>587244.47</v>
      </c>
      <c r="X112" s="65">
        <f>AVERAGE(T112:W113)</f>
        <v>1095872.0866666667</v>
      </c>
      <c r="Y112" s="85"/>
    </row>
    <row r="113" spans="1:25" ht="14.45" customHeight="1" thickBot="1" x14ac:dyDescent="0.3">
      <c r="A113" s="94"/>
      <c r="B113" s="132"/>
      <c r="C113" s="94"/>
      <c r="D113" s="94"/>
      <c r="E113" s="94"/>
      <c r="F113" s="90"/>
      <c r="G113" s="97"/>
      <c r="H113" s="98"/>
      <c r="I113" s="88"/>
      <c r="J113" s="88"/>
      <c r="K113" s="88"/>
      <c r="L113" s="88"/>
      <c r="M113" s="26" t="s">
        <v>214</v>
      </c>
      <c r="N113" s="26">
        <v>1</v>
      </c>
      <c r="O113" s="129"/>
      <c r="P113" s="64"/>
      <c r="Q113" s="64"/>
      <c r="R113" s="64"/>
      <c r="S113" s="66"/>
      <c r="T113" s="62"/>
      <c r="U113" s="64"/>
      <c r="V113" s="64"/>
      <c r="W113" s="64"/>
      <c r="X113" s="66"/>
      <c r="Y113" s="87"/>
    </row>
    <row r="114" spans="1:25" ht="17.45" customHeight="1" thickTop="1" x14ac:dyDescent="0.25">
      <c r="A114" s="94">
        <v>26</v>
      </c>
      <c r="B114" s="130">
        <v>42835</v>
      </c>
      <c r="C114" s="94">
        <v>988</v>
      </c>
      <c r="D114" s="94" t="s">
        <v>268</v>
      </c>
      <c r="E114" s="94" t="s">
        <v>269</v>
      </c>
      <c r="F114" s="90" t="s">
        <v>273</v>
      </c>
      <c r="G114" s="121" t="s">
        <v>274</v>
      </c>
      <c r="H114" s="27" t="s">
        <v>270</v>
      </c>
      <c r="I114" s="88" t="s">
        <v>12</v>
      </c>
      <c r="J114" s="88" t="s">
        <v>13</v>
      </c>
      <c r="K114" s="88"/>
      <c r="L114" s="88"/>
      <c r="M114" s="26" t="s">
        <v>217</v>
      </c>
      <c r="N114" s="26">
        <v>2</v>
      </c>
      <c r="O114" s="127"/>
      <c r="P114" s="63">
        <v>321571</v>
      </c>
      <c r="Q114" s="63">
        <v>310515</v>
      </c>
      <c r="R114" s="63">
        <v>406083</v>
      </c>
      <c r="S114" s="65">
        <f>AVERAGE(O114:R117)</f>
        <v>346056.33333333331</v>
      </c>
      <c r="T114" s="61"/>
      <c r="U114" s="63">
        <v>321571</v>
      </c>
      <c r="V114" s="63">
        <v>310515</v>
      </c>
      <c r="W114" s="63">
        <v>406083</v>
      </c>
      <c r="X114" s="65">
        <f>AVERAGE(T114:W117)</f>
        <v>346056.33333333331</v>
      </c>
      <c r="Y114" s="85"/>
    </row>
    <row r="115" spans="1:25" ht="17.45" customHeight="1" x14ac:dyDescent="0.25">
      <c r="A115" s="94"/>
      <c r="B115" s="131"/>
      <c r="C115" s="94"/>
      <c r="D115" s="94"/>
      <c r="E115" s="94"/>
      <c r="F115" s="90"/>
      <c r="G115" s="121"/>
      <c r="H115" s="27"/>
      <c r="I115" s="88"/>
      <c r="J115" s="88"/>
      <c r="K115" s="88"/>
      <c r="L115" s="88"/>
      <c r="M115" s="26" t="s">
        <v>195</v>
      </c>
      <c r="N115" s="26">
        <v>1</v>
      </c>
      <c r="O115" s="128"/>
      <c r="P115" s="71"/>
      <c r="Q115" s="71"/>
      <c r="R115" s="71"/>
      <c r="S115" s="82"/>
      <c r="T115" s="81"/>
      <c r="U115" s="71"/>
      <c r="V115" s="71"/>
      <c r="W115" s="71"/>
      <c r="X115" s="82"/>
      <c r="Y115" s="86"/>
    </row>
    <row r="116" spans="1:25" ht="17.45" customHeight="1" x14ac:dyDescent="0.25">
      <c r="A116" s="94"/>
      <c r="B116" s="131"/>
      <c r="C116" s="94"/>
      <c r="D116" s="94"/>
      <c r="E116" s="94"/>
      <c r="F116" s="90" t="s">
        <v>272</v>
      </c>
      <c r="G116" s="121"/>
      <c r="H116" s="27"/>
      <c r="I116" s="88"/>
      <c r="J116" s="88"/>
      <c r="K116" s="88"/>
      <c r="L116" s="88"/>
      <c r="M116" s="26" t="s">
        <v>287</v>
      </c>
      <c r="N116" s="26">
        <v>1</v>
      </c>
      <c r="O116" s="128"/>
      <c r="P116" s="71"/>
      <c r="Q116" s="71"/>
      <c r="R116" s="71"/>
      <c r="S116" s="82"/>
      <c r="T116" s="81"/>
      <c r="U116" s="71"/>
      <c r="V116" s="71"/>
      <c r="W116" s="71"/>
      <c r="X116" s="82"/>
      <c r="Y116" s="86"/>
    </row>
    <row r="117" spans="1:25" ht="17.45" customHeight="1" thickBot="1" x14ac:dyDescent="0.3">
      <c r="A117" s="94"/>
      <c r="B117" s="132"/>
      <c r="C117" s="94"/>
      <c r="D117" s="94"/>
      <c r="E117" s="94"/>
      <c r="F117" s="90"/>
      <c r="G117" s="97"/>
      <c r="H117" s="27" t="s">
        <v>271</v>
      </c>
      <c r="I117" s="88"/>
      <c r="J117" s="88"/>
      <c r="K117" s="88"/>
      <c r="L117" s="88"/>
      <c r="M117" s="26" t="s">
        <v>193</v>
      </c>
      <c r="N117" s="26" t="s">
        <v>285</v>
      </c>
      <c r="O117" s="129"/>
      <c r="P117" s="64"/>
      <c r="Q117" s="64"/>
      <c r="R117" s="64"/>
      <c r="S117" s="66"/>
      <c r="T117" s="62"/>
      <c r="U117" s="64"/>
      <c r="V117" s="64"/>
      <c r="W117" s="64"/>
      <c r="X117" s="66"/>
      <c r="Y117" s="87"/>
    </row>
    <row r="118" spans="1:25" ht="22.9" customHeight="1" thickTop="1" x14ac:dyDescent="0.25">
      <c r="A118" s="94">
        <v>27</v>
      </c>
      <c r="B118" s="130">
        <v>42835</v>
      </c>
      <c r="C118" s="94">
        <v>989</v>
      </c>
      <c r="D118" s="94" t="s">
        <v>275</v>
      </c>
      <c r="E118" s="94" t="s">
        <v>276</v>
      </c>
      <c r="F118" s="133" t="s">
        <v>277</v>
      </c>
      <c r="G118" s="121" t="s">
        <v>288</v>
      </c>
      <c r="H118" s="98" t="s">
        <v>289</v>
      </c>
      <c r="I118" s="88" t="s">
        <v>12</v>
      </c>
      <c r="J118" s="88" t="s">
        <v>13</v>
      </c>
      <c r="K118" s="88"/>
      <c r="L118" s="88"/>
      <c r="M118" s="26" t="s">
        <v>217</v>
      </c>
      <c r="N118" s="26">
        <v>1</v>
      </c>
      <c r="O118" s="127">
        <v>60264</v>
      </c>
      <c r="P118" s="63">
        <v>172768</v>
      </c>
      <c r="Q118" s="63">
        <v>8000</v>
      </c>
      <c r="R118" s="63"/>
      <c r="S118" s="65"/>
      <c r="T118" s="63" t="s">
        <v>191</v>
      </c>
      <c r="U118" s="63" t="s">
        <v>191</v>
      </c>
      <c r="V118" s="63" t="s">
        <v>191</v>
      </c>
      <c r="W118" s="63" t="s">
        <v>191</v>
      </c>
      <c r="X118" s="63" t="s">
        <v>191</v>
      </c>
      <c r="Y118" s="85"/>
    </row>
    <row r="119" spans="1:25" ht="14.45" customHeight="1" thickBot="1" x14ac:dyDescent="0.3">
      <c r="A119" s="94"/>
      <c r="B119" s="132"/>
      <c r="C119" s="94"/>
      <c r="D119" s="94"/>
      <c r="E119" s="94"/>
      <c r="F119" s="90"/>
      <c r="G119" s="97"/>
      <c r="H119" s="98"/>
      <c r="I119" s="88"/>
      <c r="J119" s="88"/>
      <c r="K119" s="88"/>
      <c r="L119" s="88"/>
      <c r="M119" s="26"/>
      <c r="N119" s="26"/>
      <c r="O119" s="129"/>
      <c r="P119" s="64"/>
      <c r="Q119" s="64"/>
      <c r="R119" s="64"/>
      <c r="S119" s="66"/>
      <c r="T119" s="64"/>
      <c r="U119" s="64"/>
      <c r="V119" s="64"/>
      <c r="W119" s="64"/>
      <c r="X119" s="64"/>
      <c r="Y119" s="87"/>
    </row>
    <row r="120" spans="1:25" ht="22.9" customHeight="1" thickTop="1" x14ac:dyDescent="0.25">
      <c r="A120" s="94">
        <v>28</v>
      </c>
      <c r="B120" s="130">
        <v>42838</v>
      </c>
      <c r="C120" s="94">
        <v>1022</v>
      </c>
      <c r="D120" s="94" t="s">
        <v>278</v>
      </c>
      <c r="E120" s="94" t="s">
        <v>279</v>
      </c>
      <c r="F120" s="133" t="s">
        <v>290</v>
      </c>
      <c r="G120" s="121" t="s">
        <v>282</v>
      </c>
      <c r="H120" s="98" t="s">
        <v>281</v>
      </c>
      <c r="I120" s="88" t="s">
        <v>12</v>
      </c>
      <c r="J120" s="88" t="s">
        <v>13</v>
      </c>
      <c r="K120" s="88"/>
      <c r="L120" s="88"/>
      <c r="M120" s="26" t="s">
        <v>85</v>
      </c>
      <c r="N120" s="26">
        <v>1</v>
      </c>
      <c r="O120" s="127"/>
      <c r="P120" s="63">
        <v>694111</v>
      </c>
      <c r="Q120" s="63">
        <v>498801</v>
      </c>
      <c r="R120" s="63">
        <v>386128</v>
      </c>
      <c r="S120" s="65">
        <f>AVERAGE(O120:R122)</f>
        <v>526346.66666666663</v>
      </c>
      <c r="T120" s="61"/>
      <c r="U120" s="63">
        <v>350000</v>
      </c>
      <c r="V120" s="63">
        <v>300000</v>
      </c>
      <c r="W120" s="63">
        <v>250000</v>
      </c>
      <c r="X120" s="65">
        <f>AVERAGE(T120:W122)</f>
        <v>300000</v>
      </c>
      <c r="Y120" s="85"/>
    </row>
    <row r="121" spans="1:25" ht="22.9" customHeight="1" x14ac:dyDescent="0.25">
      <c r="A121" s="94"/>
      <c r="B121" s="131"/>
      <c r="C121" s="94"/>
      <c r="D121" s="94"/>
      <c r="E121" s="94"/>
      <c r="F121" s="133"/>
      <c r="G121" s="121"/>
      <c r="H121" s="98"/>
      <c r="I121" s="88"/>
      <c r="J121" s="88"/>
      <c r="K121" s="88"/>
      <c r="L121" s="88"/>
      <c r="M121" s="26" t="s">
        <v>196</v>
      </c>
      <c r="N121" s="26">
        <v>1</v>
      </c>
      <c r="O121" s="128"/>
      <c r="P121" s="71"/>
      <c r="Q121" s="71"/>
      <c r="R121" s="71"/>
      <c r="S121" s="82"/>
      <c r="T121" s="81"/>
      <c r="U121" s="71"/>
      <c r="V121" s="71"/>
      <c r="W121" s="71"/>
      <c r="X121" s="82"/>
      <c r="Y121" s="86"/>
    </row>
    <row r="122" spans="1:25" ht="14.45" customHeight="1" thickBot="1" x14ac:dyDescent="0.3">
      <c r="A122" s="94"/>
      <c r="B122" s="132"/>
      <c r="C122" s="94"/>
      <c r="D122" s="94"/>
      <c r="E122" s="94"/>
      <c r="F122" s="90"/>
      <c r="G122" s="97"/>
      <c r="H122" s="98"/>
      <c r="I122" s="88"/>
      <c r="J122" s="88"/>
      <c r="K122" s="88"/>
      <c r="L122" s="88"/>
      <c r="M122" s="26" t="s">
        <v>291</v>
      </c>
      <c r="N122" s="26">
        <v>1</v>
      </c>
      <c r="O122" s="129"/>
      <c r="P122" s="64"/>
      <c r="Q122" s="64"/>
      <c r="R122" s="64"/>
      <c r="S122" s="66"/>
      <c r="T122" s="62"/>
      <c r="U122" s="64"/>
      <c r="V122" s="64"/>
      <c r="W122" s="64"/>
      <c r="X122" s="66"/>
      <c r="Y122" s="87"/>
    </row>
    <row r="123" spans="1:25" ht="14.45" customHeight="1" thickTop="1" x14ac:dyDescent="0.25">
      <c r="A123" s="94">
        <v>29</v>
      </c>
      <c r="B123" s="95">
        <v>42839</v>
      </c>
      <c r="C123" s="94"/>
      <c r="D123" s="94" t="s">
        <v>293</v>
      </c>
      <c r="E123" s="94" t="s">
        <v>294</v>
      </c>
      <c r="F123" s="90"/>
      <c r="G123" s="121"/>
      <c r="H123" s="98"/>
      <c r="I123" s="88" t="s">
        <v>12</v>
      </c>
      <c r="J123" s="88" t="s">
        <v>13</v>
      </c>
      <c r="K123" s="88"/>
      <c r="L123" s="88"/>
      <c r="M123" s="88"/>
      <c r="N123" s="88"/>
      <c r="O123" s="120"/>
      <c r="P123" s="120"/>
      <c r="Q123" s="120"/>
      <c r="R123" s="120"/>
      <c r="S123" s="122"/>
      <c r="T123" s="94"/>
      <c r="U123" s="120"/>
      <c r="V123" s="120"/>
      <c r="W123" s="120"/>
      <c r="X123" s="120"/>
      <c r="Y123" s="120"/>
    </row>
    <row r="124" spans="1:25" ht="14.45" customHeight="1" x14ac:dyDescent="0.25">
      <c r="A124" s="94"/>
      <c r="B124" s="95"/>
      <c r="C124" s="94"/>
      <c r="D124" s="94"/>
      <c r="E124" s="94"/>
      <c r="F124" s="90"/>
      <c r="G124" s="97"/>
      <c r="H124" s="98"/>
      <c r="I124" s="88"/>
      <c r="J124" s="88"/>
      <c r="K124" s="88"/>
      <c r="L124" s="88"/>
      <c r="M124" s="88"/>
      <c r="N124" s="88"/>
      <c r="O124" s="120"/>
      <c r="P124" s="120"/>
      <c r="Q124" s="120"/>
      <c r="R124" s="120"/>
      <c r="S124" s="122"/>
      <c r="T124" s="94"/>
      <c r="U124" s="120"/>
      <c r="V124" s="120"/>
      <c r="W124" s="120"/>
      <c r="X124" s="120"/>
      <c r="Y124" s="120"/>
    </row>
    <row r="125" spans="1:25" ht="38.25" customHeight="1" x14ac:dyDescent="0.25">
      <c r="A125" s="40">
        <v>53</v>
      </c>
      <c r="B125" s="37">
        <v>43039</v>
      </c>
      <c r="C125" s="40"/>
      <c r="D125" s="40" t="s">
        <v>295</v>
      </c>
      <c r="E125" s="40" t="s">
        <v>296</v>
      </c>
      <c r="F125" s="41"/>
      <c r="G125" s="42"/>
      <c r="H125" s="43"/>
      <c r="I125" s="39" t="s">
        <v>208</v>
      </c>
      <c r="J125" s="39" t="s">
        <v>13</v>
      </c>
      <c r="K125" s="39" t="s">
        <v>297</v>
      </c>
      <c r="L125" s="39"/>
      <c r="M125" s="39"/>
      <c r="N125" s="39"/>
      <c r="O125" s="32"/>
      <c r="P125" s="33"/>
      <c r="Q125" s="33"/>
      <c r="R125" s="33"/>
      <c r="S125" s="34"/>
      <c r="T125" s="33"/>
      <c r="U125" s="33"/>
      <c r="V125" s="33"/>
      <c r="W125" s="34"/>
      <c r="X125" s="33"/>
      <c r="Y125" s="33"/>
    </row>
    <row r="126" spans="1:25" ht="14.45" customHeight="1" x14ac:dyDescent="0.25">
      <c r="A126" s="137">
        <v>55</v>
      </c>
      <c r="B126" s="140">
        <v>43116</v>
      </c>
      <c r="C126" s="35">
        <v>137</v>
      </c>
      <c r="D126" s="137" t="s">
        <v>298</v>
      </c>
      <c r="E126" s="112" t="s">
        <v>299</v>
      </c>
      <c r="F126" s="44"/>
      <c r="G126" s="45"/>
      <c r="H126" s="22"/>
      <c r="I126" s="88" t="s">
        <v>12</v>
      </c>
      <c r="J126" s="88" t="s">
        <v>13</v>
      </c>
      <c r="K126" s="22"/>
      <c r="L126" s="46"/>
      <c r="M126" s="36" t="s">
        <v>85</v>
      </c>
      <c r="N126" s="36">
        <v>6</v>
      </c>
    </row>
    <row r="127" spans="1:25" ht="14.45" customHeight="1" x14ac:dyDescent="0.25">
      <c r="A127" s="138"/>
      <c r="B127" s="141"/>
      <c r="C127" s="35"/>
      <c r="D127" s="138"/>
      <c r="E127" s="112"/>
      <c r="F127" s="44"/>
      <c r="G127" s="45"/>
      <c r="H127" s="22"/>
      <c r="I127" s="88"/>
      <c r="J127" s="88"/>
      <c r="K127" s="22"/>
      <c r="L127" s="46"/>
      <c r="M127" s="36" t="s">
        <v>302</v>
      </c>
      <c r="N127" s="36">
        <v>4</v>
      </c>
    </row>
    <row r="128" spans="1:25" ht="14.45" customHeight="1" x14ac:dyDescent="0.25">
      <c r="A128" s="138"/>
      <c r="B128" s="141"/>
      <c r="C128" s="35"/>
      <c r="D128" s="138"/>
      <c r="E128" s="112"/>
      <c r="F128" s="44"/>
      <c r="G128" s="45"/>
      <c r="H128" s="22"/>
      <c r="I128" s="88"/>
      <c r="J128" s="88"/>
      <c r="K128" s="22"/>
      <c r="L128" s="46"/>
      <c r="M128" s="36" t="s">
        <v>303</v>
      </c>
      <c r="N128" s="36">
        <v>3</v>
      </c>
    </row>
    <row r="129" spans="1:14" ht="14.45" customHeight="1" x14ac:dyDescent="0.25">
      <c r="A129" s="138"/>
      <c r="B129" s="141"/>
      <c r="C129" s="35"/>
      <c r="D129" s="138"/>
      <c r="E129" s="112"/>
      <c r="F129" s="44"/>
      <c r="G129" s="45"/>
      <c r="H129" s="22"/>
      <c r="I129" s="88"/>
      <c r="J129" s="88"/>
      <c r="K129" s="22"/>
      <c r="L129" s="46"/>
      <c r="M129" s="36" t="s">
        <v>214</v>
      </c>
      <c r="N129" s="36">
        <v>6</v>
      </c>
    </row>
    <row r="130" spans="1:14" ht="14.45" customHeight="1" x14ac:dyDescent="0.25">
      <c r="A130" s="138"/>
      <c r="B130" s="141"/>
      <c r="C130" s="35"/>
      <c r="D130" s="138"/>
      <c r="E130" s="112"/>
      <c r="F130" s="44"/>
      <c r="G130" s="45"/>
      <c r="H130" s="22"/>
      <c r="I130" s="88"/>
      <c r="J130" s="88"/>
      <c r="K130" s="22"/>
      <c r="L130" s="46"/>
      <c r="M130" s="36" t="s">
        <v>215</v>
      </c>
      <c r="N130" s="36">
        <v>1</v>
      </c>
    </row>
    <row r="131" spans="1:14" ht="14.45" customHeight="1" x14ac:dyDescent="0.25">
      <c r="A131" s="138"/>
      <c r="B131" s="141"/>
      <c r="C131" s="35"/>
      <c r="D131" s="138"/>
      <c r="E131" s="112"/>
      <c r="F131" s="44"/>
      <c r="G131" s="45"/>
      <c r="H131" s="22"/>
      <c r="I131" s="88"/>
      <c r="J131" s="88"/>
      <c r="K131" s="22"/>
      <c r="L131" s="46"/>
      <c r="M131" s="36" t="s">
        <v>216</v>
      </c>
      <c r="N131" s="36">
        <v>5</v>
      </c>
    </row>
    <row r="132" spans="1:14" ht="14.45" customHeight="1" x14ac:dyDescent="0.25">
      <c r="A132" s="139"/>
      <c r="B132" s="142"/>
      <c r="C132" s="35"/>
      <c r="D132" s="139"/>
      <c r="E132" s="112"/>
      <c r="F132" s="44"/>
      <c r="G132" s="45"/>
      <c r="H132" s="22"/>
      <c r="I132" s="88"/>
      <c r="J132" s="88"/>
      <c r="K132" s="22"/>
      <c r="L132" s="46"/>
      <c r="M132" s="36" t="s">
        <v>198</v>
      </c>
      <c r="N132" s="36">
        <v>6</v>
      </c>
    </row>
    <row r="133" spans="1:14" ht="25.5" x14ac:dyDescent="0.25">
      <c r="A133" s="48">
        <v>56</v>
      </c>
      <c r="B133" s="49">
        <v>43175</v>
      </c>
      <c r="C133" s="48">
        <v>780</v>
      </c>
      <c r="D133" s="48" t="s">
        <v>300</v>
      </c>
      <c r="E133" s="50" t="s">
        <v>301</v>
      </c>
      <c r="F133" s="51"/>
      <c r="G133" s="52"/>
      <c r="H133" s="53"/>
      <c r="I133" s="54" t="s">
        <v>12</v>
      </c>
      <c r="J133" s="54" t="s">
        <v>13</v>
      </c>
      <c r="K133" s="53"/>
      <c r="L133" s="55"/>
      <c r="M133" s="47"/>
      <c r="N133" s="47"/>
    </row>
    <row r="134" spans="1:14" ht="14.45" customHeight="1" x14ac:dyDescent="0.25">
      <c r="A134" s="113">
        <v>57</v>
      </c>
      <c r="B134" s="134">
        <v>43250</v>
      </c>
      <c r="C134" s="113">
        <v>1531</v>
      </c>
      <c r="D134" s="135" t="s">
        <v>304</v>
      </c>
      <c r="E134" s="135" t="s">
        <v>307</v>
      </c>
      <c r="F134" s="44"/>
      <c r="G134" s="45"/>
      <c r="H134" s="22"/>
      <c r="I134" s="113" t="s">
        <v>12</v>
      </c>
      <c r="J134" s="135" t="s">
        <v>13</v>
      </c>
      <c r="K134" s="22"/>
      <c r="L134" s="46"/>
      <c r="M134" s="38" t="s">
        <v>85</v>
      </c>
      <c r="N134" s="38">
        <v>3</v>
      </c>
    </row>
    <row r="135" spans="1:14" ht="14.45" customHeight="1" x14ac:dyDescent="0.25">
      <c r="A135" s="113"/>
      <c r="B135" s="134"/>
      <c r="C135" s="113"/>
      <c r="D135" s="136"/>
      <c r="E135" s="136"/>
      <c r="F135" s="44"/>
      <c r="G135" s="45"/>
      <c r="H135" s="22"/>
      <c r="I135" s="113"/>
      <c r="J135" s="136"/>
      <c r="K135" s="22"/>
      <c r="L135" s="46"/>
      <c r="M135" s="46" t="s">
        <v>193</v>
      </c>
      <c r="N135" s="46">
        <v>2</v>
      </c>
    </row>
    <row r="136" spans="1:14" ht="27" customHeight="1" x14ac:dyDescent="0.25">
      <c r="A136" s="48">
        <v>58</v>
      </c>
      <c r="B136" s="49">
        <v>44124</v>
      </c>
      <c r="C136" s="48">
        <v>780</v>
      </c>
      <c r="D136" s="48" t="s">
        <v>306</v>
      </c>
      <c r="E136" s="50" t="s">
        <v>308</v>
      </c>
      <c r="F136" s="51"/>
      <c r="G136" s="52"/>
      <c r="H136" s="53"/>
      <c r="I136" s="54" t="s">
        <v>12</v>
      </c>
      <c r="J136" s="54" t="s">
        <v>13</v>
      </c>
      <c r="K136" s="53"/>
      <c r="L136" s="55"/>
      <c r="M136" s="57" t="s">
        <v>85</v>
      </c>
      <c r="N136" s="57">
        <v>2</v>
      </c>
    </row>
    <row r="137" spans="1:14" ht="14.45" customHeight="1" x14ac:dyDescent="0.25">
      <c r="A137" s="143">
        <f>A136+1</f>
        <v>59</v>
      </c>
      <c r="B137" s="144">
        <v>44243</v>
      </c>
      <c r="C137" s="58"/>
      <c r="D137" s="143" t="s">
        <v>309</v>
      </c>
      <c r="E137" s="143" t="s">
        <v>310</v>
      </c>
      <c r="F137" s="44"/>
      <c r="G137" s="45"/>
      <c r="H137" s="22"/>
      <c r="I137" s="88" t="s">
        <v>12</v>
      </c>
      <c r="J137" s="88" t="s">
        <v>13</v>
      </c>
      <c r="K137" s="22"/>
      <c r="L137" s="46"/>
      <c r="M137" s="22" t="s">
        <v>85</v>
      </c>
      <c r="N137" s="22" t="s">
        <v>315</v>
      </c>
    </row>
    <row r="138" spans="1:14" ht="14.45" customHeight="1" x14ac:dyDescent="0.25">
      <c r="A138" s="143"/>
      <c r="B138" s="144"/>
      <c r="C138" s="22"/>
      <c r="D138" s="143"/>
      <c r="E138" s="143"/>
      <c r="F138" s="44"/>
      <c r="G138" s="45"/>
      <c r="H138" s="22"/>
      <c r="I138" s="88"/>
      <c r="J138" s="88"/>
      <c r="K138" s="22"/>
      <c r="L138" s="46"/>
      <c r="M138" s="22" t="s">
        <v>193</v>
      </c>
      <c r="N138" s="22" t="s">
        <v>316</v>
      </c>
    </row>
    <row r="139" spans="1:14" ht="14.45" customHeight="1" x14ac:dyDescent="0.25">
      <c r="A139" s="143"/>
      <c r="B139" s="144"/>
      <c r="C139" s="22"/>
      <c r="D139" s="143"/>
      <c r="E139" s="143"/>
      <c r="F139" s="44"/>
      <c r="G139" s="45"/>
      <c r="H139" s="22"/>
      <c r="I139" s="88"/>
      <c r="J139" s="88"/>
      <c r="K139" s="22"/>
      <c r="L139" s="46"/>
      <c r="M139" s="22" t="s">
        <v>194</v>
      </c>
      <c r="N139" s="22" t="s">
        <v>315</v>
      </c>
    </row>
    <row r="140" spans="1:14" ht="14.45" customHeight="1" x14ac:dyDescent="0.25">
      <c r="A140" s="143"/>
      <c r="B140" s="144"/>
      <c r="C140" s="22"/>
      <c r="D140" s="143"/>
      <c r="E140" s="143"/>
      <c r="F140" s="44"/>
      <c r="G140" s="45"/>
      <c r="H140" s="22"/>
      <c r="I140" s="88"/>
      <c r="J140" s="88"/>
      <c r="K140" s="22"/>
      <c r="L140" s="46"/>
      <c r="M140" s="22" t="s">
        <v>214</v>
      </c>
      <c r="N140" s="22" t="s">
        <v>27</v>
      </c>
    </row>
    <row r="141" spans="1:14" ht="14.45" customHeight="1" x14ac:dyDescent="0.25">
      <c r="A141" s="143"/>
      <c r="B141" s="144"/>
      <c r="C141" s="22"/>
      <c r="D141" s="143"/>
      <c r="E141" s="143"/>
      <c r="F141" s="44"/>
      <c r="G141" s="45"/>
      <c r="H141" s="22"/>
      <c r="I141" s="88"/>
      <c r="J141" s="88"/>
      <c r="K141" s="22"/>
      <c r="L141" s="46"/>
      <c r="M141" s="22" t="s">
        <v>311</v>
      </c>
      <c r="N141" s="22" t="s">
        <v>315</v>
      </c>
    </row>
    <row r="142" spans="1:14" ht="14.45" customHeight="1" x14ac:dyDescent="0.25">
      <c r="A142" s="143"/>
      <c r="B142" s="144"/>
      <c r="C142" s="22"/>
      <c r="D142" s="143"/>
      <c r="E142" s="143"/>
      <c r="F142" s="44"/>
      <c r="G142" s="45"/>
      <c r="H142" s="22"/>
      <c r="I142" s="88"/>
      <c r="J142" s="88"/>
      <c r="K142" s="22"/>
      <c r="L142" s="46"/>
      <c r="M142" s="22" t="s">
        <v>312</v>
      </c>
      <c r="N142" s="22" t="s">
        <v>12</v>
      </c>
    </row>
    <row r="143" spans="1:14" ht="14.45" customHeight="1" x14ac:dyDescent="0.25">
      <c r="A143" s="143"/>
      <c r="B143" s="144"/>
      <c r="C143" s="22"/>
      <c r="D143" s="143"/>
      <c r="E143" s="143"/>
      <c r="F143" s="44"/>
      <c r="G143" s="45"/>
      <c r="H143" s="22"/>
      <c r="I143" s="88"/>
      <c r="J143" s="88"/>
      <c r="K143" s="22"/>
      <c r="L143" s="46"/>
      <c r="M143" s="22" t="s">
        <v>215</v>
      </c>
      <c r="N143" s="22" t="s">
        <v>31</v>
      </c>
    </row>
    <row r="144" spans="1:14" ht="14.45" customHeight="1" x14ac:dyDescent="0.25">
      <c r="A144" s="143"/>
      <c r="B144" s="144"/>
      <c r="C144" s="22"/>
      <c r="D144" s="143"/>
      <c r="E144" s="143"/>
      <c r="F144" s="44"/>
      <c r="G144" s="45"/>
      <c r="H144" s="22"/>
      <c r="I144" s="88"/>
      <c r="J144" s="88"/>
      <c r="K144" s="22"/>
      <c r="L144" s="46"/>
      <c r="M144" s="22" t="s">
        <v>305</v>
      </c>
      <c r="N144" s="22" t="s">
        <v>12</v>
      </c>
    </row>
    <row r="145" spans="1:14" ht="14.45" customHeight="1" x14ac:dyDescent="0.25">
      <c r="A145" s="143"/>
      <c r="B145" s="144"/>
      <c r="C145" s="22"/>
      <c r="D145" s="143"/>
      <c r="E145" s="143"/>
      <c r="F145" s="44"/>
      <c r="G145" s="45"/>
      <c r="H145" s="22"/>
      <c r="I145" s="88"/>
      <c r="J145" s="88"/>
      <c r="K145" s="22"/>
      <c r="L145" s="46"/>
      <c r="M145" s="22" t="s">
        <v>313</v>
      </c>
      <c r="N145" s="22" t="s">
        <v>12</v>
      </c>
    </row>
    <row r="146" spans="1:14" ht="14.45" customHeight="1" x14ac:dyDescent="0.25">
      <c r="A146" s="143"/>
      <c r="B146" s="144"/>
      <c r="C146" s="22"/>
      <c r="D146" s="143"/>
      <c r="E146" s="143"/>
      <c r="F146" s="44"/>
      <c r="G146" s="45"/>
      <c r="H146" s="22"/>
      <c r="I146" s="88"/>
      <c r="J146" s="88"/>
      <c r="K146" s="22"/>
      <c r="L146" s="46"/>
      <c r="M146" s="22" t="s">
        <v>219</v>
      </c>
      <c r="N146" s="22" t="s">
        <v>284</v>
      </c>
    </row>
    <row r="147" spans="1:14" ht="14.45" customHeight="1" x14ac:dyDescent="0.25">
      <c r="A147" s="143"/>
      <c r="B147" s="144"/>
      <c r="C147" s="22"/>
      <c r="D147" s="143"/>
      <c r="E147" s="143"/>
      <c r="F147" s="44"/>
      <c r="G147" s="45"/>
      <c r="H147" s="22"/>
      <c r="I147" s="88"/>
      <c r="J147" s="88"/>
      <c r="K147" s="22"/>
      <c r="L147" s="46"/>
      <c r="M147" s="22" t="s">
        <v>314</v>
      </c>
      <c r="N147" s="22" t="s">
        <v>317</v>
      </c>
    </row>
    <row r="148" spans="1:14" ht="14.45" customHeight="1" x14ac:dyDescent="0.25">
      <c r="A148" s="143">
        <v>60</v>
      </c>
      <c r="B148" s="144">
        <v>44490</v>
      </c>
      <c r="C148" s="60"/>
      <c r="D148" s="143" t="s">
        <v>319</v>
      </c>
      <c r="E148" s="143" t="s">
        <v>318</v>
      </c>
      <c r="F148" s="44"/>
      <c r="G148" s="45"/>
      <c r="H148" s="22"/>
      <c r="I148" s="88" t="s">
        <v>12</v>
      </c>
      <c r="J148" s="88" t="s">
        <v>13</v>
      </c>
      <c r="K148" s="22"/>
      <c r="L148" s="59"/>
      <c r="M148" s="22" t="s">
        <v>85</v>
      </c>
      <c r="N148" s="22" t="s">
        <v>31</v>
      </c>
    </row>
    <row r="149" spans="1:14" ht="14.45" customHeight="1" x14ac:dyDescent="0.25">
      <c r="A149" s="143"/>
      <c r="B149" s="144"/>
      <c r="C149" s="22"/>
      <c r="D149" s="143"/>
      <c r="E149" s="143"/>
      <c r="F149" s="44"/>
      <c r="G149" s="45"/>
      <c r="H149" s="22"/>
      <c r="I149" s="88"/>
      <c r="J149" s="88"/>
      <c r="K149" s="22"/>
      <c r="L149" s="59"/>
      <c r="M149" s="22"/>
      <c r="N149" s="22"/>
    </row>
    <row r="150" spans="1:14" ht="14.45" customHeight="1" x14ac:dyDescent="0.25">
      <c r="A150" s="143"/>
      <c r="B150" s="144"/>
      <c r="C150" s="22"/>
      <c r="D150" s="143"/>
      <c r="E150" s="143"/>
      <c r="F150" s="44"/>
      <c r="G150" s="45"/>
      <c r="H150" s="22"/>
      <c r="I150" s="88"/>
      <c r="J150" s="88"/>
      <c r="K150" s="22"/>
      <c r="L150" s="59"/>
      <c r="M150" s="22"/>
      <c r="N150" s="22"/>
    </row>
    <row r="151" spans="1:14" ht="14.45" customHeight="1" x14ac:dyDescent="0.25">
      <c r="A151" s="143"/>
      <c r="B151" s="144"/>
      <c r="C151" s="22"/>
      <c r="D151" s="143"/>
      <c r="E151" s="143"/>
      <c r="F151" s="44"/>
      <c r="G151" s="45"/>
      <c r="H151" s="22"/>
      <c r="I151" s="88"/>
      <c r="J151" s="88"/>
      <c r="K151" s="22"/>
      <c r="L151" s="59"/>
      <c r="M151" s="22"/>
      <c r="N151" s="22"/>
    </row>
    <row r="152" spans="1:14" ht="14.45" customHeight="1" x14ac:dyDescent="0.25">
      <c r="A152" s="143"/>
      <c r="B152" s="144"/>
      <c r="C152" s="22"/>
      <c r="D152" s="143"/>
      <c r="E152" s="143"/>
      <c r="F152" s="44"/>
      <c r="G152" s="45"/>
      <c r="H152" s="22"/>
      <c r="I152" s="88"/>
      <c r="J152" s="88"/>
      <c r="K152" s="22"/>
      <c r="L152" s="59"/>
      <c r="M152" s="22"/>
      <c r="N152" s="22"/>
    </row>
    <row r="153" spans="1:14" ht="14.45" customHeight="1" x14ac:dyDescent="0.25">
      <c r="A153" s="143"/>
      <c r="B153" s="144"/>
      <c r="C153" s="22"/>
      <c r="D153" s="143"/>
      <c r="E153" s="143"/>
      <c r="F153" s="44"/>
      <c r="G153" s="45"/>
      <c r="H153" s="22"/>
      <c r="I153" s="88"/>
      <c r="J153" s="88"/>
      <c r="K153" s="22"/>
      <c r="L153" s="59"/>
      <c r="M153" s="22"/>
      <c r="N153" s="22"/>
    </row>
    <row r="154" spans="1:14" ht="14.45" customHeight="1" x14ac:dyDescent="0.25">
      <c r="A154" s="143"/>
      <c r="B154" s="144"/>
      <c r="C154" s="22"/>
      <c r="D154" s="143"/>
      <c r="E154" s="143"/>
      <c r="F154" s="44"/>
      <c r="G154" s="45"/>
      <c r="H154" s="22"/>
      <c r="I154" s="88"/>
      <c r="J154" s="88"/>
      <c r="K154" s="22"/>
      <c r="L154" s="59"/>
      <c r="M154" s="22"/>
      <c r="N154" s="22"/>
    </row>
    <row r="155" spans="1:14" ht="14.45" customHeight="1" x14ac:dyDescent="0.25">
      <c r="A155" s="143"/>
      <c r="B155" s="144"/>
      <c r="C155" s="22"/>
      <c r="D155" s="143"/>
      <c r="E155" s="143"/>
      <c r="F155" s="44"/>
      <c r="G155" s="45"/>
      <c r="H155" s="22"/>
      <c r="I155" s="88"/>
      <c r="J155" s="88"/>
      <c r="K155" s="22"/>
      <c r="L155" s="59"/>
      <c r="M155" s="22"/>
      <c r="N155" s="22"/>
    </row>
    <row r="156" spans="1:14" ht="14.45" customHeight="1" x14ac:dyDescent="0.25">
      <c r="A156" s="143"/>
      <c r="B156" s="144"/>
      <c r="C156" s="22"/>
      <c r="D156" s="143"/>
      <c r="E156" s="143"/>
      <c r="F156" s="44"/>
      <c r="G156" s="45"/>
      <c r="H156" s="22"/>
      <c r="I156" s="88"/>
      <c r="J156" s="88"/>
      <c r="K156" s="22"/>
      <c r="L156" s="59"/>
      <c r="M156" s="22"/>
      <c r="N156" s="22"/>
    </row>
    <row r="157" spans="1:14" ht="14.45" customHeight="1" x14ac:dyDescent="0.25">
      <c r="A157" s="143"/>
      <c r="B157" s="144"/>
      <c r="C157" s="22"/>
      <c r="D157" s="143"/>
      <c r="E157" s="143"/>
      <c r="F157" s="44"/>
      <c r="G157" s="45"/>
      <c r="H157" s="22"/>
      <c r="I157" s="88"/>
      <c r="J157" s="88"/>
      <c r="K157" s="22"/>
      <c r="L157" s="59"/>
      <c r="M157" s="22"/>
      <c r="N157" s="22"/>
    </row>
    <row r="158" spans="1:14" ht="14.45" customHeight="1" x14ac:dyDescent="0.25">
      <c r="A158" s="143"/>
      <c r="B158" s="144"/>
      <c r="C158" s="22"/>
      <c r="D158" s="143"/>
      <c r="E158" s="143"/>
      <c r="F158" s="44"/>
      <c r="G158" s="45"/>
      <c r="H158" s="22"/>
      <c r="I158" s="88"/>
      <c r="J158" s="88"/>
      <c r="K158" s="22"/>
      <c r="L158" s="59"/>
      <c r="M158" s="22"/>
      <c r="N158" s="22"/>
    </row>
  </sheetData>
  <autoFilter ref="I1:I102" xr:uid="{00000000-0009-0000-0000-000003000000}"/>
  <mergeCells count="904">
    <mergeCell ref="A148:A158"/>
    <mergeCell ref="B148:B158"/>
    <mergeCell ref="D148:D158"/>
    <mergeCell ref="E148:E158"/>
    <mergeCell ref="I148:I158"/>
    <mergeCell ref="J148:J158"/>
    <mergeCell ref="A137:A147"/>
    <mergeCell ref="B137:B147"/>
    <mergeCell ref="D137:D147"/>
    <mergeCell ref="E137:E147"/>
    <mergeCell ref="I137:I147"/>
    <mergeCell ref="J137:J147"/>
    <mergeCell ref="A134:A135"/>
    <mergeCell ref="B134:B135"/>
    <mergeCell ref="C134:C135"/>
    <mergeCell ref="D134:D135"/>
    <mergeCell ref="E134:E135"/>
    <mergeCell ref="I134:I135"/>
    <mergeCell ref="J134:J135"/>
    <mergeCell ref="X120:X122"/>
    <mergeCell ref="V120:V122"/>
    <mergeCell ref="V123:V124"/>
    <mergeCell ref="W123:W124"/>
    <mergeCell ref="X123:X124"/>
    <mergeCell ref="I126:I132"/>
    <mergeCell ref="J126:J132"/>
    <mergeCell ref="D126:D132"/>
    <mergeCell ref="T123:T124"/>
    <mergeCell ref="U123:U124"/>
    <mergeCell ref="A126:A132"/>
    <mergeCell ref="B126:B132"/>
    <mergeCell ref="E126:E132"/>
    <mergeCell ref="A123:A124"/>
    <mergeCell ref="B123:B124"/>
    <mergeCell ref="C123:C124"/>
    <mergeCell ref="D123:D124"/>
    <mergeCell ref="E123:E124"/>
    <mergeCell ref="Y120:Y122"/>
    <mergeCell ref="F123:F124"/>
    <mergeCell ref="G123:G124"/>
    <mergeCell ref="H123:H124"/>
    <mergeCell ref="I123:I124"/>
    <mergeCell ref="Y123:Y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V118:V119"/>
    <mergeCell ref="W118:W119"/>
    <mergeCell ref="X118:X119"/>
    <mergeCell ref="Y118:Y119"/>
    <mergeCell ref="A120:A122"/>
    <mergeCell ref="B120:B122"/>
    <mergeCell ref="C120:C122"/>
    <mergeCell ref="D120:D122"/>
    <mergeCell ref="E120:E122"/>
    <mergeCell ref="F120:F122"/>
    <mergeCell ref="G120:G122"/>
    <mergeCell ref="H120:H122"/>
    <mergeCell ref="I120:I122"/>
    <mergeCell ref="J120:J122"/>
    <mergeCell ref="K120:K122"/>
    <mergeCell ref="L120:L122"/>
    <mergeCell ref="O120:O122"/>
    <mergeCell ref="P120:P122"/>
    <mergeCell ref="Q120:Q122"/>
    <mergeCell ref="R120:R122"/>
    <mergeCell ref="S120:S122"/>
    <mergeCell ref="T120:T122"/>
    <mergeCell ref="U120:U122"/>
    <mergeCell ref="W120:W122"/>
    <mergeCell ref="V114:V117"/>
    <mergeCell ref="W114:W117"/>
    <mergeCell ref="X114:X117"/>
    <mergeCell ref="Y114:Y117"/>
    <mergeCell ref="F116:F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O118:O119"/>
    <mergeCell ref="P118:P119"/>
    <mergeCell ref="Q118:Q119"/>
    <mergeCell ref="R118:R119"/>
    <mergeCell ref="S118:S119"/>
    <mergeCell ref="T118:T119"/>
    <mergeCell ref="U118:U119"/>
    <mergeCell ref="K114:K117"/>
    <mergeCell ref="L114:L117"/>
    <mergeCell ref="O114:O117"/>
    <mergeCell ref="P114:P117"/>
    <mergeCell ref="Q114:Q117"/>
    <mergeCell ref="R114:R117"/>
    <mergeCell ref="S114:S117"/>
    <mergeCell ref="T114:T117"/>
    <mergeCell ref="U114:U117"/>
    <mergeCell ref="A114:A117"/>
    <mergeCell ref="B114:B117"/>
    <mergeCell ref="C114:C117"/>
    <mergeCell ref="D114:D117"/>
    <mergeCell ref="E114:E117"/>
    <mergeCell ref="F114:F115"/>
    <mergeCell ref="G114:G117"/>
    <mergeCell ref="I114:I117"/>
    <mergeCell ref="J114:J117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O112:O113"/>
    <mergeCell ref="P112:P113"/>
    <mergeCell ref="Q112:Q113"/>
    <mergeCell ref="R112:R113"/>
    <mergeCell ref="S112:S113"/>
    <mergeCell ref="T112:T113"/>
    <mergeCell ref="U112:U113"/>
    <mergeCell ref="V112:V113"/>
    <mergeCell ref="U108:U111"/>
    <mergeCell ref="V108:V111"/>
    <mergeCell ref="W108:W111"/>
    <mergeCell ref="X108:X111"/>
    <mergeCell ref="Y108:Y111"/>
    <mergeCell ref="U102:U107"/>
    <mergeCell ref="V102:V107"/>
    <mergeCell ref="W102:W107"/>
    <mergeCell ref="X102:X107"/>
    <mergeCell ref="Y102:Y107"/>
    <mergeCell ref="W112:W113"/>
    <mergeCell ref="X112:X113"/>
    <mergeCell ref="Y112:Y113"/>
    <mergeCell ref="F105:F107"/>
    <mergeCell ref="A108:A111"/>
    <mergeCell ref="B108:B111"/>
    <mergeCell ref="C108:C111"/>
    <mergeCell ref="D108:D111"/>
    <mergeCell ref="E108:E111"/>
    <mergeCell ref="F108:F111"/>
    <mergeCell ref="G108:G111"/>
    <mergeCell ref="H108:H111"/>
    <mergeCell ref="A102:A107"/>
    <mergeCell ref="B102:B107"/>
    <mergeCell ref="C102:C107"/>
    <mergeCell ref="D102:D107"/>
    <mergeCell ref="E102:E107"/>
    <mergeCell ref="F102:F104"/>
    <mergeCell ref="G102:G107"/>
    <mergeCell ref="H102:H107"/>
    <mergeCell ref="I108:I111"/>
    <mergeCell ref="J108:J111"/>
    <mergeCell ref="K108:K111"/>
    <mergeCell ref="L108:L111"/>
    <mergeCell ref="O108:O111"/>
    <mergeCell ref="P108:P111"/>
    <mergeCell ref="Q108:Q111"/>
    <mergeCell ref="R108:R111"/>
    <mergeCell ref="S108:S111"/>
    <mergeCell ref="T108:T111"/>
    <mergeCell ref="J102:J107"/>
    <mergeCell ref="K102:K107"/>
    <mergeCell ref="L102:L107"/>
    <mergeCell ref="O102:O107"/>
    <mergeCell ref="P102:P107"/>
    <mergeCell ref="Q102:Q107"/>
    <mergeCell ref="R102:R107"/>
    <mergeCell ref="S102:S107"/>
    <mergeCell ref="T102:T107"/>
    <mergeCell ref="I102:I107"/>
    <mergeCell ref="A1:N1"/>
    <mergeCell ref="E12:E13"/>
    <mergeCell ref="D12:D13"/>
    <mergeCell ref="C12:C13"/>
    <mergeCell ref="B12:B13"/>
    <mergeCell ref="A12:A13"/>
    <mergeCell ref="U100:U101"/>
    <mergeCell ref="V100:V101"/>
    <mergeCell ref="V92:V93"/>
    <mergeCell ref="T92:T93"/>
    <mergeCell ref="U92:U93"/>
    <mergeCell ref="H92:H93"/>
    <mergeCell ref="K92:K93"/>
    <mergeCell ref="L92:L93"/>
    <mergeCell ref="M92:M93"/>
    <mergeCell ref="N92:N93"/>
    <mergeCell ref="O92:O93"/>
    <mergeCell ref="I92:I93"/>
    <mergeCell ref="J92:J93"/>
    <mergeCell ref="P92:P93"/>
    <mergeCell ref="Q92:Q93"/>
    <mergeCell ref="R92:R93"/>
    <mergeCell ref="V84:V85"/>
    <mergeCell ref="W100:W101"/>
    <mergeCell ref="A100:A101"/>
    <mergeCell ref="B100:B101"/>
    <mergeCell ref="C100:C101"/>
    <mergeCell ref="D100:D101"/>
    <mergeCell ref="E100:E101"/>
    <mergeCell ref="F100:F101"/>
    <mergeCell ref="U94:U95"/>
    <mergeCell ref="V94:V95"/>
    <mergeCell ref="W94:W95"/>
    <mergeCell ref="T97:T99"/>
    <mergeCell ref="U97:U99"/>
    <mergeCell ref="V97:V99"/>
    <mergeCell ref="W97:W99"/>
    <mergeCell ref="A94:A95"/>
    <mergeCell ref="B94:B95"/>
    <mergeCell ref="C94:C95"/>
    <mergeCell ref="D94:D95"/>
    <mergeCell ref="E94:E95"/>
    <mergeCell ref="F94:F95"/>
    <mergeCell ref="W92:W93"/>
    <mergeCell ref="W87:W91"/>
    <mergeCell ref="H84:H85"/>
    <mergeCell ref="I84:I85"/>
    <mergeCell ref="J84:J85"/>
    <mergeCell ref="X100:X101"/>
    <mergeCell ref="Y100:Y101"/>
    <mergeCell ref="G12:G13"/>
    <mergeCell ref="I63:I64"/>
    <mergeCell ref="J63:J64"/>
    <mergeCell ref="I65:I66"/>
    <mergeCell ref="J65:J66"/>
    <mergeCell ref="O100:O101"/>
    <mergeCell ref="P100:P101"/>
    <mergeCell ref="Q100:Q101"/>
    <mergeCell ref="R100:R101"/>
    <mergeCell ref="S100:S101"/>
    <mergeCell ref="T100:T101"/>
    <mergeCell ref="G100:G101"/>
    <mergeCell ref="H100:H101"/>
    <mergeCell ref="I100:I101"/>
    <mergeCell ref="J100:J101"/>
    <mergeCell ref="K100:K101"/>
    <mergeCell ref="L100:L101"/>
    <mergeCell ref="X97:X99"/>
    <mergeCell ref="P97:P99"/>
    <mergeCell ref="Q97:Q99"/>
    <mergeCell ref="R97:R99"/>
    <mergeCell ref="S97:S99"/>
    <mergeCell ref="F97:F99"/>
    <mergeCell ref="G97:G99"/>
    <mergeCell ref="H97:H99"/>
    <mergeCell ref="I97:I99"/>
    <mergeCell ref="J97:J99"/>
    <mergeCell ref="K97:K99"/>
    <mergeCell ref="X94:X95"/>
    <mergeCell ref="Y94:Y95"/>
    <mergeCell ref="A97:A99"/>
    <mergeCell ref="B97:B99"/>
    <mergeCell ref="C97:C99"/>
    <mergeCell ref="D97:D99"/>
    <mergeCell ref="E97:E99"/>
    <mergeCell ref="O94:O95"/>
    <mergeCell ref="P94:P95"/>
    <mergeCell ref="Q94:Q95"/>
    <mergeCell ref="R94:R95"/>
    <mergeCell ref="S94:S95"/>
    <mergeCell ref="T94:T95"/>
    <mergeCell ref="G94:G95"/>
    <mergeCell ref="H94:H95"/>
    <mergeCell ref="K94:K95"/>
    <mergeCell ref="L94:L95"/>
    <mergeCell ref="M94:M95"/>
    <mergeCell ref="N94:N95"/>
    <mergeCell ref="I94:I95"/>
    <mergeCell ref="J94:J95"/>
    <mergeCell ref="Y97:Y99"/>
    <mergeCell ref="L97:L99"/>
    <mergeCell ref="O97:O99"/>
    <mergeCell ref="X87:X91"/>
    <mergeCell ref="Y87:Y91"/>
    <mergeCell ref="A92:A93"/>
    <mergeCell ref="B92:B93"/>
    <mergeCell ref="C92:C93"/>
    <mergeCell ref="D92:D93"/>
    <mergeCell ref="E92:E93"/>
    <mergeCell ref="F92:F93"/>
    <mergeCell ref="G92:G93"/>
    <mergeCell ref="Q87:Q91"/>
    <mergeCell ref="R87:R91"/>
    <mergeCell ref="S87:S91"/>
    <mergeCell ref="T87:T91"/>
    <mergeCell ref="U87:U91"/>
    <mergeCell ref="V87:V91"/>
    <mergeCell ref="I87:I91"/>
    <mergeCell ref="J87:J91"/>
    <mergeCell ref="K87:K91"/>
    <mergeCell ref="L87:L91"/>
    <mergeCell ref="O87:O91"/>
    <mergeCell ref="P87:P91"/>
    <mergeCell ref="X92:X93"/>
    <mergeCell ref="Y92:Y93"/>
    <mergeCell ref="S92:S93"/>
    <mergeCell ref="W84:W85"/>
    <mergeCell ref="L84:L85"/>
    <mergeCell ref="M84:M85"/>
    <mergeCell ref="N84:N85"/>
    <mergeCell ref="O84:O85"/>
    <mergeCell ref="P84:P85"/>
    <mergeCell ref="Q84:Q85"/>
    <mergeCell ref="F84:F85"/>
    <mergeCell ref="G84:G85"/>
    <mergeCell ref="A87:A91"/>
    <mergeCell ref="B87:B91"/>
    <mergeCell ref="C87:C91"/>
    <mergeCell ref="D87:D91"/>
    <mergeCell ref="E87:E91"/>
    <mergeCell ref="F87:F91"/>
    <mergeCell ref="G87:G91"/>
    <mergeCell ref="H87:H91"/>
    <mergeCell ref="R84:R85"/>
    <mergeCell ref="K84:K85"/>
    <mergeCell ref="V81:V83"/>
    <mergeCell ref="W81:W83"/>
    <mergeCell ref="X81:X83"/>
    <mergeCell ref="Y81:Y83"/>
    <mergeCell ref="A84:A85"/>
    <mergeCell ref="B84:B85"/>
    <mergeCell ref="C84:C85"/>
    <mergeCell ref="D84:D85"/>
    <mergeCell ref="E84:E85"/>
    <mergeCell ref="O81:O83"/>
    <mergeCell ref="P81:P83"/>
    <mergeCell ref="Q81:Q83"/>
    <mergeCell ref="R81:R83"/>
    <mergeCell ref="S81:S83"/>
    <mergeCell ref="T81:T83"/>
    <mergeCell ref="G81:G83"/>
    <mergeCell ref="H81:H83"/>
    <mergeCell ref="K81:K83"/>
    <mergeCell ref="L81:L83"/>
    <mergeCell ref="M81:M83"/>
    <mergeCell ref="N81:N83"/>
    <mergeCell ref="A81:A83"/>
    <mergeCell ref="X84:X85"/>
    <mergeCell ref="Y84:Y85"/>
    <mergeCell ref="U81:U83"/>
    <mergeCell ref="S84:S85"/>
    <mergeCell ref="T84:T85"/>
    <mergeCell ref="U84:U85"/>
    <mergeCell ref="L77:L80"/>
    <mergeCell ref="O77:O80"/>
    <mergeCell ref="P77:P80"/>
    <mergeCell ref="Q77:Q80"/>
    <mergeCell ref="R77:R80"/>
    <mergeCell ref="S77:S80"/>
    <mergeCell ref="Y77:Y80"/>
    <mergeCell ref="C69:C76"/>
    <mergeCell ref="D69:D76"/>
    <mergeCell ref="E69:E76"/>
    <mergeCell ref="F69:F76"/>
    <mergeCell ref="B81:B83"/>
    <mergeCell ref="C81:C83"/>
    <mergeCell ref="D81:D83"/>
    <mergeCell ref="E81:E83"/>
    <mergeCell ref="F81:F83"/>
    <mergeCell ref="I81:I83"/>
    <mergeCell ref="J81:J83"/>
    <mergeCell ref="Y69:Y76"/>
    <mergeCell ref="B77:B80"/>
    <mergeCell ref="C77:C80"/>
    <mergeCell ref="D77:D80"/>
    <mergeCell ref="E77:E80"/>
    <mergeCell ref="O69:O76"/>
    <mergeCell ref="P69:P76"/>
    <mergeCell ref="Q69:Q76"/>
    <mergeCell ref="R69:R76"/>
    <mergeCell ref="S69:S76"/>
    <mergeCell ref="T69:T76"/>
    <mergeCell ref="G69:G76"/>
    <mergeCell ref="U69:U76"/>
    <mergeCell ref="V69:V76"/>
    <mergeCell ref="W69:W76"/>
    <mergeCell ref="X69:X76"/>
    <mergeCell ref="L69:L76"/>
    <mergeCell ref="A69:A76"/>
    <mergeCell ref="B69:B76"/>
    <mergeCell ref="V77:V80"/>
    <mergeCell ref="W77:W80"/>
    <mergeCell ref="X77:X80"/>
    <mergeCell ref="A77:A80"/>
    <mergeCell ref="H69:H76"/>
    <mergeCell ref="I69:I76"/>
    <mergeCell ref="J69:J76"/>
    <mergeCell ref="K69:K76"/>
    <mergeCell ref="T77:T80"/>
    <mergeCell ref="U77:U80"/>
    <mergeCell ref="F77:F80"/>
    <mergeCell ref="G77:G80"/>
    <mergeCell ref="H77:H80"/>
    <mergeCell ref="I77:I80"/>
    <mergeCell ref="J77:J80"/>
    <mergeCell ref="K77:K80"/>
    <mergeCell ref="Y67:Y68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T67:T68"/>
    <mergeCell ref="U67:U68"/>
    <mergeCell ref="V67:V68"/>
    <mergeCell ref="W67:W68"/>
    <mergeCell ref="X67:X68"/>
    <mergeCell ref="T65:T66"/>
    <mergeCell ref="U65:U66"/>
    <mergeCell ref="V65:V66"/>
    <mergeCell ref="F65:F66"/>
    <mergeCell ref="G65:G66"/>
    <mergeCell ref="H65:H66"/>
    <mergeCell ref="L65:L66"/>
    <mergeCell ref="O65:O66"/>
    <mergeCell ref="P65:P66"/>
    <mergeCell ref="A67:A68"/>
    <mergeCell ref="B67:B68"/>
    <mergeCell ref="C67:C68"/>
    <mergeCell ref="D67:D68"/>
    <mergeCell ref="E67:E68"/>
    <mergeCell ref="F67:F68"/>
    <mergeCell ref="G67:G68"/>
    <mergeCell ref="Q65:Q66"/>
    <mergeCell ref="R65:R66"/>
    <mergeCell ref="Y63:Y64"/>
    <mergeCell ref="A65:A66"/>
    <mergeCell ref="B65:B66"/>
    <mergeCell ref="C65:C66"/>
    <mergeCell ref="D65:D66"/>
    <mergeCell ref="E65:E66"/>
    <mergeCell ref="O63:O64"/>
    <mergeCell ref="P63:P64"/>
    <mergeCell ref="Q63:Q64"/>
    <mergeCell ref="R63:R64"/>
    <mergeCell ref="S63:S64"/>
    <mergeCell ref="T63:T64"/>
    <mergeCell ref="G63:G64"/>
    <mergeCell ref="H63:H64"/>
    <mergeCell ref="K63:K64"/>
    <mergeCell ref="L63:L64"/>
    <mergeCell ref="M63:M64"/>
    <mergeCell ref="N63:N64"/>
    <mergeCell ref="A63:A64"/>
    <mergeCell ref="B63:B64"/>
    <mergeCell ref="W65:W66"/>
    <mergeCell ref="X65:X66"/>
    <mergeCell ref="Y65:Y66"/>
    <mergeCell ref="S65:S66"/>
    <mergeCell ref="C63:C64"/>
    <mergeCell ref="D63:D64"/>
    <mergeCell ref="E63:E64"/>
    <mergeCell ref="F63:F64"/>
    <mergeCell ref="T61:T62"/>
    <mergeCell ref="U61:U62"/>
    <mergeCell ref="V61:V62"/>
    <mergeCell ref="W61:W62"/>
    <mergeCell ref="X61:X62"/>
    <mergeCell ref="U63:U64"/>
    <mergeCell ref="V63:V64"/>
    <mergeCell ref="W63:W64"/>
    <mergeCell ref="X63:X64"/>
    <mergeCell ref="Q61:Q62"/>
    <mergeCell ref="R61:R62"/>
    <mergeCell ref="S61:S62"/>
    <mergeCell ref="F61:F62"/>
    <mergeCell ref="G61:G62"/>
    <mergeCell ref="H61:H62"/>
    <mergeCell ref="I61:I62"/>
    <mergeCell ref="J61:J62"/>
    <mergeCell ref="K61:K62"/>
    <mergeCell ref="Y58:Y60"/>
    <mergeCell ref="A61:A62"/>
    <mergeCell ref="B61:B62"/>
    <mergeCell ref="C61:C62"/>
    <mergeCell ref="D61:D62"/>
    <mergeCell ref="E61:E62"/>
    <mergeCell ref="O58:O60"/>
    <mergeCell ref="P58:P60"/>
    <mergeCell ref="Q58:Q60"/>
    <mergeCell ref="R58:R60"/>
    <mergeCell ref="S58:S60"/>
    <mergeCell ref="T58:T60"/>
    <mergeCell ref="G58:G60"/>
    <mergeCell ref="H58:H60"/>
    <mergeCell ref="I58:I60"/>
    <mergeCell ref="J58:J60"/>
    <mergeCell ref="K58:K60"/>
    <mergeCell ref="L58:L60"/>
    <mergeCell ref="A58:A60"/>
    <mergeCell ref="B58:B60"/>
    <mergeCell ref="Y61:Y62"/>
    <mergeCell ref="L61:L62"/>
    <mergeCell ref="O61:O62"/>
    <mergeCell ref="P61:P62"/>
    <mergeCell ref="C58:C60"/>
    <mergeCell ref="D58:D60"/>
    <mergeCell ref="E58:E60"/>
    <mergeCell ref="F58:F60"/>
    <mergeCell ref="T55:T57"/>
    <mergeCell ref="U55:U57"/>
    <mergeCell ref="V55:V57"/>
    <mergeCell ref="W55:W57"/>
    <mergeCell ref="X55:X57"/>
    <mergeCell ref="U58:U60"/>
    <mergeCell ref="V58:V60"/>
    <mergeCell ref="W58:W60"/>
    <mergeCell ref="X58:X60"/>
    <mergeCell ref="Q55:Q57"/>
    <mergeCell ref="R55:R57"/>
    <mergeCell ref="S55:S57"/>
    <mergeCell ref="F55:F57"/>
    <mergeCell ref="G55:G57"/>
    <mergeCell ref="H55:H57"/>
    <mergeCell ref="I55:I57"/>
    <mergeCell ref="J55:J57"/>
    <mergeCell ref="K55:K57"/>
    <mergeCell ref="Y50:Y54"/>
    <mergeCell ref="A55:A57"/>
    <mergeCell ref="B55:B57"/>
    <mergeCell ref="C55:C57"/>
    <mergeCell ref="D55:D57"/>
    <mergeCell ref="E55:E57"/>
    <mergeCell ref="O50:O54"/>
    <mergeCell ref="P50:P54"/>
    <mergeCell ref="Q50:Q54"/>
    <mergeCell ref="R50:R54"/>
    <mergeCell ref="S50:S54"/>
    <mergeCell ref="T50:T54"/>
    <mergeCell ref="G50:G54"/>
    <mergeCell ref="H50:H54"/>
    <mergeCell ref="I50:I54"/>
    <mergeCell ref="J50:J54"/>
    <mergeCell ref="K50:K54"/>
    <mergeCell ref="L50:L54"/>
    <mergeCell ref="A50:A54"/>
    <mergeCell ref="B50:B54"/>
    <mergeCell ref="Y55:Y57"/>
    <mergeCell ref="L55:L57"/>
    <mergeCell ref="O55:O57"/>
    <mergeCell ref="P55:P57"/>
    <mergeCell ref="C50:C54"/>
    <mergeCell ref="D50:D54"/>
    <mergeCell ref="E50:E54"/>
    <mergeCell ref="F50:F54"/>
    <mergeCell ref="T48:T49"/>
    <mergeCell ref="U48:U49"/>
    <mergeCell ref="V48:V49"/>
    <mergeCell ref="W48:W49"/>
    <mergeCell ref="X48:X49"/>
    <mergeCell ref="U50:U54"/>
    <mergeCell ref="V50:V54"/>
    <mergeCell ref="W50:W54"/>
    <mergeCell ref="X50:X54"/>
    <mergeCell ref="Q48:Q49"/>
    <mergeCell ref="R48:R49"/>
    <mergeCell ref="S48:S49"/>
    <mergeCell ref="F48:F49"/>
    <mergeCell ref="G48:G49"/>
    <mergeCell ref="H48:H49"/>
    <mergeCell ref="I48:I49"/>
    <mergeCell ref="J48:J49"/>
    <mergeCell ref="K48:K49"/>
    <mergeCell ref="Y42:Y47"/>
    <mergeCell ref="A48:A49"/>
    <mergeCell ref="B48:B49"/>
    <mergeCell ref="C48:C49"/>
    <mergeCell ref="D48:D49"/>
    <mergeCell ref="E48:E49"/>
    <mergeCell ref="O42:O47"/>
    <mergeCell ref="P42:P47"/>
    <mergeCell ref="Q42:Q47"/>
    <mergeCell ref="R42:R47"/>
    <mergeCell ref="S42:S47"/>
    <mergeCell ref="T42:T47"/>
    <mergeCell ref="G42:G47"/>
    <mergeCell ref="H42:H47"/>
    <mergeCell ref="I42:I47"/>
    <mergeCell ref="J42:J47"/>
    <mergeCell ref="K42:K47"/>
    <mergeCell ref="L42:L47"/>
    <mergeCell ref="A42:A47"/>
    <mergeCell ref="B42:B47"/>
    <mergeCell ref="Y48:Y49"/>
    <mergeCell ref="L48:L49"/>
    <mergeCell ref="O48:O49"/>
    <mergeCell ref="P48:P49"/>
    <mergeCell ref="C42:C47"/>
    <mergeCell ref="D42:D47"/>
    <mergeCell ref="E42:E47"/>
    <mergeCell ref="F42:F47"/>
    <mergeCell ref="T40:T41"/>
    <mergeCell ref="U40:U41"/>
    <mergeCell ref="V40:V41"/>
    <mergeCell ref="W40:W41"/>
    <mergeCell ref="X40:X41"/>
    <mergeCell ref="U42:U47"/>
    <mergeCell ref="V42:V47"/>
    <mergeCell ref="W42:W47"/>
    <mergeCell ref="X42:X47"/>
    <mergeCell ref="Q40:Q41"/>
    <mergeCell ref="R40:R41"/>
    <mergeCell ref="S40:S41"/>
    <mergeCell ref="H40:H41"/>
    <mergeCell ref="I40:I41"/>
    <mergeCell ref="J40:J41"/>
    <mergeCell ref="K40:K41"/>
    <mergeCell ref="L40:L41"/>
    <mergeCell ref="M40:M41"/>
    <mergeCell ref="Y38:Y39"/>
    <mergeCell ref="A40:A41"/>
    <mergeCell ref="B40:B41"/>
    <mergeCell ref="C40:C41"/>
    <mergeCell ref="D40:D41"/>
    <mergeCell ref="E40:E41"/>
    <mergeCell ref="F40:F41"/>
    <mergeCell ref="G40:G41"/>
    <mergeCell ref="Q38:Q39"/>
    <mergeCell ref="R38:R39"/>
    <mergeCell ref="S38:S39"/>
    <mergeCell ref="T38:T39"/>
    <mergeCell ref="U38:U39"/>
    <mergeCell ref="V38:V39"/>
    <mergeCell ref="I38:I39"/>
    <mergeCell ref="J38:J39"/>
    <mergeCell ref="K38:K39"/>
    <mergeCell ref="L38:L39"/>
    <mergeCell ref="O38:O39"/>
    <mergeCell ref="P38:P39"/>
    <mergeCell ref="Y40:Y41"/>
    <mergeCell ref="N40:N41"/>
    <mergeCell ref="O40:O41"/>
    <mergeCell ref="P40:P41"/>
    <mergeCell ref="X26:X37"/>
    <mergeCell ref="Y26:Y37"/>
    <mergeCell ref="A38:A39"/>
    <mergeCell ref="B38:B39"/>
    <mergeCell ref="C38:C39"/>
    <mergeCell ref="D38:D39"/>
    <mergeCell ref="E38:E39"/>
    <mergeCell ref="F38:F39"/>
    <mergeCell ref="G38:G39"/>
    <mergeCell ref="H38:H39"/>
    <mergeCell ref="R26:R37"/>
    <mergeCell ref="S26:S37"/>
    <mergeCell ref="T26:T37"/>
    <mergeCell ref="U26:U37"/>
    <mergeCell ref="V26:V37"/>
    <mergeCell ref="W26:W37"/>
    <mergeCell ref="J26:J37"/>
    <mergeCell ref="K26:K37"/>
    <mergeCell ref="L26:L37"/>
    <mergeCell ref="O26:O37"/>
    <mergeCell ref="P26:P37"/>
    <mergeCell ref="Q26:Q37"/>
    <mergeCell ref="W38:W39"/>
    <mergeCell ref="X38:X39"/>
    <mergeCell ref="Y24:Y25"/>
    <mergeCell ref="A26:A37"/>
    <mergeCell ref="B26:B37"/>
    <mergeCell ref="C26:C37"/>
    <mergeCell ref="D26:D37"/>
    <mergeCell ref="E26:E37"/>
    <mergeCell ref="F26:F37"/>
    <mergeCell ref="G26:G37"/>
    <mergeCell ref="H26:H37"/>
    <mergeCell ref="I26:I37"/>
    <mergeCell ref="S24:S25"/>
    <mergeCell ref="T24:T25"/>
    <mergeCell ref="U24:U25"/>
    <mergeCell ref="V24:V25"/>
    <mergeCell ref="W24:W25"/>
    <mergeCell ref="X24:X25"/>
    <mergeCell ref="M24:M25"/>
    <mergeCell ref="N24:N25"/>
    <mergeCell ref="O24:O25"/>
    <mergeCell ref="P24:P25"/>
    <mergeCell ref="Q24:Q25"/>
    <mergeCell ref="R24:R25"/>
    <mergeCell ref="G24:G25"/>
    <mergeCell ref="H24:H25"/>
    <mergeCell ref="I24:I25"/>
    <mergeCell ref="J24:J25"/>
    <mergeCell ref="K24:K25"/>
    <mergeCell ref="L24:L25"/>
    <mergeCell ref="A24:A25"/>
    <mergeCell ref="B24:B25"/>
    <mergeCell ref="C24:C25"/>
    <mergeCell ref="D24:D25"/>
    <mergeCell ref="E24:E25"/>
    <mergeCell ref="F24:F25"/>
    <mergeCell ref="T22:T23"/>
    <mergeCell ref="U22:U23"/>
    <mergeCell ref="V22:V23"/>
    <mergeCell ref="W22:W23"/>
    <mergeCell ref="X22:X23"/>
    <mergeCell ref="Y22:Y23"/>
    <mergeCell ref="L22:L23"/>
    <mergeCell ref="O22:O23"/>
    <mergeCell ref="P22:P23"/>
    <mergeCell ref="Q22:Q23"/>
    <mergeCell ref="R22:R23"/>
    <mergeCell ref="S22:S23"/>
    <mergeCell ref="Y20:Y21"/>
    <mergeCell ref="A22:A23"/>
    <mergeCell ref="B22:B23"/>
    <mergeCell ref="C22:C23"/>
    <mergeCell ref="D22:D23"/>
    <mergeCell ref="E22:E23"/>
    <mergeCell ref="G22:G23"/>
    <mergeCell ref="H22:H23"/>
    <mergeCell ref="I22:I23"/>
    <mergeCell ref="J22:J23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G20:G21"/>
    <mergeCell ref="H20:H21"/>
    <mergeCell ref="I20:I21"/>
    <mergeCell ref="J20:J21"/>
    <mergeCell ref="K20:K21"/>
    <mergeCell ref="L20:L21"/>
    <mergeCell ref="V18:V19"/>
    <mergeCell ref="W18:W19"/>
    <mergeCell ref="X18:X19"/>
    <mergeCell ref="Y18:Y19"/>
    <mergeCell ref="A20:A21"/>
    <mergeCell ref="B20:B21"/>
    <mergeCell ref="C20:C21"/>
    <mergeCell ref="D20:D21"/>
    <mergeCell ref="E20:E21"/>
    <mergeCell ref="F20:F21"/>
    <mergeCell ref="P18:P19"/>
    <mergeCell ref="Q18:Q19"/>
    <mergeCell ref="R18:R19"/>
    <mergeCell ref="S18:S19"/>
    <mergeCell ref="T18:T19"/>
    <mergeCell ref="U18:U19"/>
    <mergeCell ref="J18:J19"/>
    <mergeCell ref="K18:K19"/>
    <mergeCell ref="L18:L19"/>
    <mergeCell ref="M18:M19"/>
    <mergeCell ref="V14:V15"/>
    <mergeCell ref="W14:W15"/>
    <mergeCell ref="X14:X15"/>
    <mergeCell ref="N18:N19"/>
    <mergeCell ref="O18:O19"/>
    <mergeCell ref="Y16:Y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T14:T15"/>
    <mergeCell ref="U14:U15"/>
    <mergeCell ref="H14:H15"/>
    <mergeCell ref="I14:I15"/>
    <mergeCell ref="J14:J15"/>
    <mergeCell ref="L14:L15"/>
    <mergeCell ref="N14:N15"/>
    <mergeCell ref="O14:O15"/>
    <mergeCell ref="G16:G17"/>
    <mergeCell ref="H16:H17"/>
    <mergeCell ref="I16:I17"/>
    <mergeCell ref="J16:J17"/>
    <mergeCell ref="K16:K17"/>
    <mergeCell ref="L16:L17"/>
    <mergeCell ref="P16:P17"/>
    <mergeCell ref="Q16:Q17"/>
    <mergeCell ref="R16:R17"/>
    <mergeCell ref="A16:A17"/>
    <mergeCell ref="B16:B17"/>
    <mergeCell ref="C16:C17"/>
    <mergeCell ref="D16:D17"/>
    <mergeCell ref="E16:E17"/>
    <mergeCell ref="F16:F17"/>
    <mergeCell ref="P14:P15"/>
    <mergeCell ref="Q14:Q15"/>
    <mergeCell ref="R14:R15"/>
    <mergeCell ref="V12:V13"/>
    <mergeCell ref="W12:W13"/>
    <mergeCell ref="X12:X13"/>
    <mergeCell ref="Y12:Y13"/>
    <mergeCell ref="A14:A15"/>
    <mergeCell ref="B14:B15"/>
    <mergeCell ref="C14:C15"/>
    <mergeCell ref="D14:D15"/>
    <mergeCell ref="E14:E15"/>
    <mergeCell ref="G14:G15"/>
    <mergeCell ref="P12:P13"/>
    <mergeCell ref="Q12:Q13"/>
    <mergeCell ref="R12:R13"/>
    <mergeCell ref="S12:S13"/>
    <mergeCell ref="T12:T13"/>
    <mergeCell ref="U12:U13"/>
    <mergeCell ref="H12:H13"/>
    <mergeCell ref="I12:I13"/>
    <mergeCell ref="J12:J13"/>
    <mergeCell ref="L12:L13"/>
    <mergeCell ref="N12:N13"/>
    <mergeCell ref="O12:O13"/>
    <mergeCell ref="Y14:Y15"/>
    <mergeCell ref="S14:S15"/>
    <mergeCell ref="L7:L11"/>
    <mergeCell ref="O7:O11"/>
    <mergeCell ref="V4:V6"/>
    <mergeCell ref="W4:W6"/>
    <mergeCell ref="X4:X6"/>
    <mergeCell ref="V7:V11"/>
    <mergeCell ref="W7:W11"/>
    <mergeCell ref="X7:X11"/>
    <mergeCell ref="Y7:Y11"/>
    <mergeCell ref="P7:P11"/>
    <mergeCell ref="Q7:Q11"/>
    <mergeCell ref="R7:R11"/>
    <mergeCell ref="S7:S11"/>
    <mergeCell ref="T7:T11"/>
    <mergeCell ref="U7:U11"/>
    <mergeCell ref="A7:A11"/>
    <mergeCell ref="B7:B11"/>
    <mergeCell ref="C7:C11"/>
    <mergeCell ref="D7:D11"/>
    <mergeCell ref="E7:E11"/>
    <mergeCell ref="F7:F11"/>
    <mergeCell ref="P4:P6"/>
    <mergeCell ref="Q4:Q6"/>
    <mergeCell ref="R4:R6"/>
    <mergeCell ref="G4:G6"/>
    <mergeCell ref="H4:H6"/>
    <mergeCell ref="I4:I6"/>
    <mergeCell ref="J4:J6"/>
    <mergeCell ref="L4:L6"/>
    <mergeCell ref="O4:O6"/>
    <mergeCell ref="A4:A6"/>
    <mergeCell ref="B4:B6"/>
    <mergeCell ref="C4:C6"/>
    <mergeCell ref="D4:D6"/>
    <mergeCell ref="E4:E6"/>
    <mergeCell ref="G7:G11"/>
    <mergeCell ref="H7:H11"/>
    <mergeCell ref="I7:I11"/>
    <mergeCell ref="J7:J11"/>
    <mergeCell ref="Y2:Y3"/>
    <mergeCell ref="F4:F6"/>
    <mergeCell ref="A2:C2"/>
    <mergeCell ref="D2:H2"/>
    <mergeCell ref="I2:I3"/>
    <mergeCell ref="J2:K2"/>
    <mergeCell ref="L2:L3"/>
    <mergeCell ref="M2:N2"/>
    <mergeCell ref="O2:S2"/>
    <mergeCell ref="T2:X2"/>
    <mergeCell ref="Y4:Y6"/>
    <mergeCell ref="S4:S6"/>
    <mergeCell ref="T4:T6"/>
    <mergeCell ref="U4:U6"/>
  </mergeCells>
  <phoneticPr fontId="10" type="noConversion"/>
  <hyperlinks>
    <hyperlink ref="G7" r:id="rId1" xr:uid="{00000000-0004-0000-0300-000000000000}"/>
    <hyperlink ref="G4" r:id="rId2" xr:uid="{00000000-0004-0000-0300-000001000000}"/>
    <hyperlink ref="G100" r:id="rId3" xr:uid="{00000000-0004-0000-0300-000002000000}"/>
    <hyperlink ref="G97" r:id="rId4" xr:uid="{00000000-0004-0000-0300-000003000000}"/>
    <hyperlink ref="G92" r:id="rId5" xr:uid="{00000000-0004-0000-0300-000004000000}"/>
    <hyperlink ref="G87" r:id="rId6" xr:uid="{00000000-0004-0000-0300-000005000000}"/>
    <hyperlink ref="G84" r:id="rId7" xr:uid="{00000000-0004-0000-0300-000006000000}"/>
    <hyperlink ref="G81" r:id="rId8" xr:uid="{00000000-0004-0000-0300-000007000000}"/>
    <hyperlink ref="G77" r:id="rId9" xr:uid="{00000000-0004-0000-0300-000008000000}"/>
    <hyperlink ref="G69" r:id="rId10" xr:uid="{00000000-0004-0000-0300-000009000000}"/>
    <hyperlink ref="G67" r:id="rId11" xr:uid="{00000000-0004-0000-0300-00000A000000}"/>
    <hyperlink ref="G63" r:id="rId12" xr:uid="{00000000-0004-0000-0300-00000B000000}"/>
    <hyperlink ref="G61" r:id="rId13" xr:uid="{00000000-0004-0000-0300-00000C000000}"/>
    <hyperlink ref="G58" r:id="rId14" xr:uid="{00000000-0004-0000-0300-00000D000000}"/>
    <hyperlink ref="G55" r:id="rId15" xr:uid="{00000000-0004-0000-0300-00000E000000}"/>
    <hyperlink ref="G50" r:id="rId16" xr:uid="{00000000-0004-0000-0300-00000F000000}"/>
    <hyperlink ref="G48" r:id="rId17" xr:uid="{00000000-0004-0000-0300-000010000000}"/>
    <hyperlink ref="G42" r:id="rId18" xr:uid="{00000000-0004-0000-0300-000011000000}"/>
    <hyperlink ref="G38" r:id="rId19" xr:uid="{00000000-0004-0000-0300-000012000000}"/>
    <hyperlink ref="G16" r:id="rId20" xr:uid="{00000000-0004-0000-0300-000013000000}"/>
    <hyperlink ref="G14" r:id="rId21" xr:uid="{00000000-0004-0000-0300-000014000000}"/>
    <hyperlink ref="G12" r:id="rId22" xr:uid="{00000000-0004-0000-0300-000015000000}"/>
    <hyperlink ref="G40" r:id="rId23" xr:uid="{00000000-0004-0000-0300-000016000000}"/>
    <hyperlink ref="G65" r:id="rId24" xr:uid="{00000000-0004-0000-0300-000017000000}"/>
    <hyperlink ref="G86" r:id="rId25" xr:uid="{00000000-0004-0000-0300-000018000000}"/>
    <hyperlink ref="G94" r:id="rId26" xr:uid="{00000000-0004-0000-0300-000019000000}"/>
    <hyperlink ref="G96" r:id="rId27" xr:uid="{00000000-0004-0000-0300-00001A000000}"/>
    <hyperlink ref="G18" r:id="rId28" xr:uid="{00000000-0004-0000-0300-00001B000000}"/>
    <hyperlink ref="G20" r:id="rId29" xr:uid="{00000000-0004-0000-0300-00001C000000}"/>
    <hyperlink ref="G108" r:id="rId30" xr:uid="{00000000-0004-0000-0300-00001D000000}"/>
    <hyperlink ref="G112" r:id="rId31" xr:uid="{00000000-0004-0000-0300-00001E000000}"/>
    <hyperlink ref="G114" r:id="rId32" xr:uid="{00000000-0004-0000-0300-00001F000000}"/>
    <hyperlink ref="G120" r:id="rId33" xr:uid="{00000000-0004-0000-0300-000020000000}"/>
    <hyperlink ref="G102" r:id="rId34" xr:uid="{00000000-0004-0000-0300-000021000000}"/>
    <hyperlink ref="G118" r:id="rId35" xr:uid="{00000000-0004-0000-0300-000022000000}"/>
  </hyperlinks>
  <pageMargins left="0.23622047244094491" right="0.23622047244094491" top="0.78740157480314965" bottom="0.78740157480314965" header="0.31496062992125984" footer="0.31496062992125984"/>
  <pageSetup paperSize="9" fitToHeight="0" orientation="portrait" r:id="rId36"/>
  <headerFoot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sez 3</vt:lpstr>
      <vt:lpstr>'sez 3'!OLE_LINK1</vt:lpstr>
      <vt:lpstr>'sez 3'!Titoli_stampa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</dc:creator>
  <cp:lastModifiedBy>Anna</cp:lastModifiedBy>
  <cp:lastPrinted>2017-01-30T11:31:55Z</cp:lastPrinted>
  <dcterms:created xsi:type="dcterms:W3CDTF">2017-01-24T12:00:15Z</dcterms:created>
  <dcterms:modified xsi:type="dcterms:W3CDTF">2021-10-27T08:55:50Z</dcterms:modified>
</cp:coreProperties>
</file>