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SITO NUOVO CAAN\da pubblicare sul nuovo sito\archivio short\albo fornitori\"/>
    </mc:Choice>
  </mc:AlternateContent>
  <xr:revisionPtr revIDLastSave="0" documentId="8_{7A7EABBB-A3A2-47A8-AFD7-B5A35DFC1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z 1" sheetId="4" r:id="rId1"/>
  </sheets>
  <definedNames>
    <definedName name="_xlnm._FilterDatabase" localSheetId="0" hidden="1">'sez 1'!$I$1:$I$13</definedName>
    <definedName name="OLE_LINK1" localSheetId="0">'sez 1'!$A$2</definedName>
    <definedName name="_xlnm.Print_Titles" localSheetId="0">'sez 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1" i="4" l="1"/>
  <c r="S21" i="4"/>
  <c r="X20" i="4"/>
  <c r="S20" i="4"/>
  <c r="X19" i="4"/>
  <c r="S19" i="4"/>
  <c r="X18" i="4"/>
  <c r="S18" i="4"/>
  <c r="X17" i="4"/>
  <c r="S17" i="4"/>
  <c r="X16" i="4"/>
  <c r="S16" i="4"/>
  <c r="X14" i="4" l="1"/>
  <c r="S14" i="4"/>
  <c r="S13" i="4" l="1"/>
  <c r="X12" i="4"/>
  <c r="S12" i="4"/>
  <c r="V11" i="4"/>
  <c r="U11" i="4"/>
  <c r="T11" i="4"/>
  <c r="S11" i="4"/>
  <c r="S10" i="4"/>
  <c r="W10" i="4" s="1"/>
  <c r="X9" i="4"/>
  <c r="S9" i="4"/>
  <c r="X8" i="4"/>
  <c r="S8" i="4"/>
  <c r="S7" i="4"/>
  <c r="X6" i="4"/>
  <c r="S6" i="4"/>
  <c r="X5" i="4"/>
  <c r="S5" i="4"/>
  <c r="X4" i="4"/>
  <c r="S4" i="4"/>
  <c r="X11" i="4" l="1"/>
</calcChain>
</file>

<file path=xl/sharedStrings.xml><?xml version="1.0" encoding="utf-8"?>
<sst xmlns="http://schemas.openxmlformats.org/spreadsheetml/2006/main" count="194" uniqueCount="137">
  <si>
    <t>N°</t>
  </si>
  <si>
    <t>DATA</t>
  </si>
  <si>
    <t>PROT.</t>
  </si>
  <si>
    <t>IMPRESA</t>
  </si>
  <si>
    <t>SEDE</t>
  </si>
  <si>
    <t>C.F./P. IVA</t>
  </si>
  <si>
    <t>PEC</t>
  </si>
  <si>
    <t>TEL.</t>
  </si>
  <si>
    <t>SEZ.</t>
  </si>
  <si>
    <t>CAT.</t>
  </si>
  <si>
    <t>Angeva Servizi s.a.s. di Amoroso G. &amp; Co.</t>
  </si>
  <si>
    <t>80016 Marano di Napoli (NA), Via Dora 3</t>
  </si>
  <si>
    <t>I</t>
  </si>
  <si>
    <t>Servizi</t>
  </si>
  <si>
    <t>Fantastic Service S.r.l.</t>
  </si>
  <si>
    <t>Via 1° Maggio 2/P p.sso Comm. / STA dott. S. Marrone</t>
  </si>
  <si>
    <t>AGRI-BIO-ECO Laboratori riuniti s.r.l.</t>
  </si>
  <si>
    <t>00071 Pomezia (RM), Via delle Albicocche 19</t>
  </si>
  <si>
    <t>Vivai Barretta s.r.l.</t>
  </si>
  <si>
    <t>80014 Giugliano in Campania (NA), via Marchesella 32</t>
  </si>
  <si>
    <t>OG3 cl3 – OG13 cl2 – OS24 cl3bis</t>
  </si>
  <si>
    <t>La Botanica s.a.s. di Nicola Marrone</t>
  </si>
  <si>
    <t>80017 Melito di Napoli (NA), Vico Palazzo 3/8</t>
  </si>
  <si>
    <t>Pianeta Verde S.r.l.</t>
  </si>
  <si>
    <t>80017 Melito di Napoli, via L. Da Vinci 7</t>
  </si>
  <si>
    <t>Urbania Arredo S.r.l.</t>
  </si>
  <si>
    <t>81020 San Nicola la Strada (CE), Via Napoli 22</t>
  </si>
  <si>
    <t>All Labor s.r.l.</t>
  </si>
  <si>
    <t>84131 Salerno, Via S. Leonardo 161</t>
  </si>
  <si>
    <t>S.&amp;G. Service S.r.l.</t>
  </si>
  <si>
    <t>80011 Acerra (NA), Via Don Milani 39</t>
  </si>
  <si>
    <t>CNL srl – Cooperatori dal 1930</t>
  </si>
  <si>
    <t>80040 Volla (NA), via palazziello loc. Lufrano int. CAAN</t>
  </si>
  <si>
    <t>SOA POSSEDUTA</t>
  </si>
  <si>
    <t>05707611215</t>
  </si>
  <si>
    <t>04810341216</t>
  </si>
  <si>
    <t>05145331210</t>
  </si>
  <si>
    <t>05570761212</t>
  </si>
  <si>
    <t>04793851215</t>
  </si>
  <si>
    <t>02976950614</t>
  </si>
  <si>
    <t>04567721214</t>
  </si>
  <si>
    <t>07429081214</t>
  </si>
  <si>
    <t xml:space="preserve">sg-servizi@pec.it </t>
  </si>
  <si>
    <t xml:space="preserve">urbaniarredo@pec.it </t>
  </si>
  <si>
    <t xml:space="preserve">labotanicasas@legalmail.it </t>
  </si>
  <si>
    <t xml:space="preserve">vivaibarrettagarden@arubapec.it </t>
  </si>
  <si>
    <t xml:space="preserve">fantasticservice@pec.it </t>
  </si>
  <si>
    <t xml:space="preserve">angevasas@pec.it </t>
  </si>
  <si>
    <t>NOTE</t>
  </si>
  <si>
    <t>MEDIA</t>
  </si>
  <si>
    <t>0818185860</t>
  </si>
  <si>
    <t>0691969068</t>
  </si>
  <si>
    <t>0817023250</t>
  </si>
  <si>
    <t>0817113286</t>
  </si>
  <si>
    <t xml:space="preserve">0817115556 </t>
  </si>
  <si>
    <t>0823459443</t>
  </si>
  <si>
    <t>0813199296</t>
  </si>
  <si>
    <t>0815777756</t>
  </si>
  <si>
    <t xml:space="preserve">0817424207 </t>
  </si>
  <si>
    <t>SOA</t>
  </si>
  <si>
    <t>CLASSE</t>
  </si>
  <si>
    <t>OG3</t>
  </si>
  <si>
    <t>3 bis</t>
  </si>
  <si>
    <t>CATEGORIA</t>
  </si>
  <si>
    <t>GENERALE</t>
  </si>
  <si>
    <t>SPECIFICA</t>
  </si>
  <si>
    <t>FATTURATO GLOBALE</t>
  </si>
  <si>
    <t>FATTURATO SPECIFICO</t>
  </si>
  <si>
    <t>OS24</t>
  </si>
  <si>
    <t xml:space="preserve">Portierato, custodia, reception  e guardiania </t>
  </si>
  <si>
    <t>Laboratorio di analisi chimiche e microbiologiche alimenti e multiresiduali</t>
  </si>
  <si>
    <t>02470110590</t>
  </si>
  <si>
    <t>amministrazione@pec.agribioeco.it</t>
  </si>
  <si>
    <t>Manutenzione delle aree a verde</t>
  </si>
  <si>
    <t>pianetaverde@legalmail.it</t>
  </si>
  <si>
    <t>CATEGORIA SOA INDICATA/RICHIESTA/DICHIARATA</t>
  </si>
  <si>
    <t>Arredo urbano, manutenzione aree verdi e pubblica illuminazione</t>
  </si>
  <si>
    <t>07873510965</t>
  </si>
  <si>
    <t>consorzioobiettivolavoro@pec.it</t>
  </si>
  <si>
    <t>0341352925</t>
  </si>
  <si>
    <t>Facchinaggio e servizi di pulizie</t>
  </si>
  <si>
    <t>coopnapolilibera@pec.it</t>
  </si>
  <si>
    <t xml:space="preserve">CENTRO AGRO ALIMENTARE DI NAPOLI S.C.P.A             
AVVISO PER L’ISTITUZIONE DELL’ALBO FORNITORI DI BENI, SERVIZI E LAVORI DEL CENTRO AGRO ALIMENTARE DI NAPLI, SITO IN VIA PALAZZIELLO, 40 – VOLLA (NA)
</t>
  </si>
  <si>
    <t>DATI IMPRESA</t>
  </si>
  <si>
    <t>DATI DI INSERIMENTO</t>
  </si>
  <si>
    <t>B.Recycling S.r.l.</t>
  </si>
  <si>
    <t>00187 Roma, Via Ludovisi 35</t>
  </si>
  <si>
    <t>0818947981</t>
  </si>
  <si>
    <t>brecyclingsrl@arubapec.it</t>
  </si>
  <si>
    <t>Trasporto e smaltimento rifiuti</t>
  </si>
  <si>
    <t>13508181008</t>
  </si>
  <si>
    <t>Aleandri Project &amp; Consulting S.r.l.</t>
  </si>
  <si>
    <t>00195 Roma (RM), via Giuseppe Mazzini 117</t>
  </si>
  <si>
    <t>Vigilanza San Paolino s.r.l.</t>
  </si>
  <si>
    <t>80039 Saviano (NA), via Cosimo Luigi Miccoli, 27</t>
  </si>
  <si>
    <t>02546821212</t>
  </si>
  <si>
    <t>0818201413</t>
  </si>
  <si>
    <t>0818947982</t>
  </si>
  <si>
    <t>TSC MGH 66D68 L845P</t>
  </si>
  <si>
    <t>Network World Travel di Toscano Margherita</t>
  </si>
  <si>
    <t xml:space="preserve">networkworldtravel@pec.it </t>
  </si>
  <si>
    <t>0818016304</t>
  </si>
  <si>
    <t xml:space="preserve">Agenzia viaggi e noleggio auto e autobus con conducente </t>
  </si>
  <si>
    <t>Ecologia Bernardo S.r.l.</t>
  </si>
  <si>
    <t>80069 Vico Equense (NA), Corso Filangieri, 86</t>
  </si>
  <si>
    <t>81020 San Nicola La Strada (Ce), via Santa Croce, 74</t>
  </si>
  <si>
    <t>03885020614</t>
  </si>
  <si>
    <t>ecologiabernardosrl@pec.it</t>
  </si>
  <si>
    <t>0823423999</t>
  </si>
  <si>
    <t>Manutenzione reti fognarie</t>
  </si>
  <si>
    <t>Espurghi San Nicola S.r.l.</t>
  </si>
  <si>
    <t>81020 San Nicola La Strada (Ce), viale Buonarroti, 12/13</t>
  </si>
  <si>
    <t>0188817618</t>
  </si>
  <si>
    <t>0823457233</t>
  </si>
  <si>
    <t>espurghisannicola@pec.it</t>
  </si>
  <si>
    <t xml:space="preserve"> San Paolino Group s.r.l.</t>
  </si>
  <si>
    <t>80035 Nola (NA), C.I.S. Nola, isola 3, torre 1, piano 1, int. 306</t>
  </si>
  <si>
    <t>06374331210</t>
  </si>
  <si>
    <t>sanpaolinogroup@openlegalmail.it</t>
  </si>
  <si>
    <t>0818210661</t>
  </si>
  <si>
    <t>Servizio di guardiania</t>
  </si>
  <si>
    <t>Vigilanza S.P. Security s.r.l.</t>
  </si>
  <si>
    <t>06607501217</t>
  </si>
  <si>
    <t>08108442200</t>
  </si>
  <si>
    <t>spsecurity@pec.it</t>
  </si>
  <si>
    <t>Servizio di vigilanza</t>
  </si>
  <si>
    <t>80030 Scisciano (NA), via Volpe, 11</t>
  </si>
  <si>
    <t>vigilanzasanpaolino@pec.it</t>
  </si>
  <si>
    <t xml:space="preserve"> </t>
  </si>
  <si>
    <t>R1 S.P.A.</t>
  </si>
  <si>
    <t>00166 ROMA - VIA MONTE CARMELO, 5</t>
  </si>
  <si>
    <t>Global Solution Italia Srl</t>
  </si>
  <si>
    <t>80035 Nola (NA), via Annibale, 39</t>
  </si>
  <si>
    <t>Global Security Srl</t>
  </si>
  <si>
    <t>82100 Benevento - Contrada Pezza Piana snc</t>
  </si>
  <si>
    <t>S.M.S. S.p.A.</t>
  </si>
  <si>
    <t>80133 Napoli - Via De Pretis,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</si>
</sst>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0" fontId="2" fillId="0" borderId="0" xfId="0" applyFont="1" applyAlignment="1">
      <alignment horizontal="justify" vertical="justify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justify" vertical="center" wrapText="1"/>
    </xf>
    <xf numFmtId="164" fontId="4" fillId="0" borderId="1" xfId="1" applyFont="1" applyBorder="1" applyAlignment="1">
      <alignment horizontal="justify" vertical="center" wrapText="1"/>
    </xf>
    <xf numFmtId="0" fontId="3" fillId="0" borderId="1" xfId="2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justify" vertical="center" wrapText="1"/>
    </xf>
    <xf numFmtId="164" fontId="4" fillId="0" borderId="1" xfId="1" applyFont="1" applyFill="1" applyBorder="1" applyAlignment="1">
      <alignment horizontal="justify" vertical="center" wrapText="1"/>
    </xf>
    <xf numFmtId="164" fontId="2" fillId="0" borderId="1" xfId="1" applyFont="1" applyFill="1" applyBorder="1" applyAlignment="1">
      <alignment horizontal="justify" vertical="justify" wrapText="1"/>
    </xf>
    <xf numFmtId="164" fontId="4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4" fillId="0" borderId="1" xfId="1" applyFont="1" applyBorder="1" applyAlignment="1">
      <alignment horizontal="justify" vertical="center" wrapText="1"/>
    </xf>
    <xf numFmtId="0" fontId="3" fillId="0" borderId="1" xfId="2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2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2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ianetaverde@legalmail.it" TargetMode="External"/><Relationship Id="rId13" Type="http://schemas.openxmlformats.org/officeDocument/2006/relationships/hyperlink" Target="mailto:networkworldtravel@pec.it" TargetMode="External"/><Relationship Id="rId18" Type="http://schemas.openxmlformats.org/officeDocument/2006/relationships/hyperlink" Target="mailto:vigilanzasanpaolino@pec.it" TargetMode="External"/><Relationship Id="rId3" Type="http://schemas.openxmlformats.org/officeDocument/2006/relationships/hyperlink" Target="mailto:labotanicasas@legalmail.it" TargetMode="External"/><Relationship Id="rId7" Type="http://schemas.openxmlformats.org/officeDocument/2006/relationships/hyperlink" Target="mailto:amministrazione@pec.agribioeco.it" TargetMode="External"/><Relationship Id="rId12" Type="http://schemas.openxmlformats.org/officeDocument/2006/relationships/hyperlink" Target="mailto:brecyclingsrl@arubapec.it" TargetMode="External"/><Relationship Id="rId17" Type="http://schemas.openxmlformats.org/officeDocument/2006/relationships/hyperlink" Target="mailto:spsecurity@pec.it" TargetMode="External"/><Relationship Id="rId2" Type="http://schemas.openxmlformats.org/officeDocument/2006/relationships/hyperlink" Target="mailto:urbaniarredo@pec.it" TargetMode="External"/><Relationship Id="rId16" Type="http://schemas.openxmlformats.org/officeDocument/2006/relationships/hyperlink" Target="mailto:sanpaolinogroup@openlegalmail.it" TargetMode="External"/><Relationship Id="rId1" Type="http://schemas.openxmlformats.org/officeDocument/2006/relationships/hyperlink" Target="mailto:sg-servizi@pec.it" TargetMode="External"/><Relationship Id="rId6" Type="http://schemas.openxmlformats.org/officeDocument/2006/relationships/hyperlink" Target="mailto:angevasas@pec.it" TargetMode="External"/><Relationship Id="rId11" Type="http://schemas.openxmlformats.org/officeDocument/2006/relationships/hyperlink" Target="mailto:brecyclingsrl@arubapec.it" TargetMode="External"/><Relationship Id="rId5" Type="http://schemas.openxmlformats.org/officeDocument/2006/relationships/hyperlink" Target="mailto:fantasticservice@pec.it" TargetMode="External"/><Relationship Id="rId15" Type="http://schemas.openxmlformats.org/officeDocument/2006/relationships/hyperlink" Target="mailto:espurghisannicola@pec.it" TargetMode="External"/><Relationship Id="rId10" Type="http://schemas.openxmlformats.org/officeDocument/2006/relationships/hyperlink" Target="mailto:coopnapolilibera@pec.i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vivaibarrettagarden@arubapec.it" TargetMode="External"/><Relationship Id="rId9" Type="http://schemas.openxmlformats.org/officeDocument/2006/relationships/hyperlink" Target="mailto:consorzioobiettivolavoro@pec.it" TargetMode="External"/><Relationship Id="rId14" Type="http://schemas.openxmlformats.org/officeDocument/2006/relationships/hyperlink" Target="mailto:ecologiabernardosrl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5"/>
  <sheetViews>
    <sheetView tabSelected="1" workbookViewId="0">
      <selection activeCell="AD24" sqref="AD24"/>
    </sheetView>
  </sheetViews>
  <sheetFormatPr defaultColWidth="8.85546875" defaultRowHeight="14.45" customHeight="1" x14ac:dyDescent="0.25"/>
  <cols>
    <col min="1" max="1" width="3" style="1" bestFit="1" customWidth="1"/>
    <col min="2" max="2" width="10.42578125" style="1" bestFit="1" customWidth="1"/>
    <col min="3" max="3" width="5.5703125" style="1" hidden="1" customWidth="1"/>
    <col min="4" max="4" width="24.28515625" style="1" customWidth="1"/>
    <col min="5" max="5" width="28.28515625" style="1" customWidth="1"/>
    <col min="6" max="6" width="19.85546875" style="2" hidden="1" customWidth="1"/>
    <col min="7" max="7" width="30.42578125" style="7" hidden="1" customWidth="1"/>
    <col min="8" max="8" width="12" style="1" hidden="1" customWidth="1"/>
    <col min="9" max="9" width="4.140625" style="1" bestFit="1" customWidth="1"/>
    <col min="10" max="10" width="10.140625" style="1" customWidth="1"/>
    <col min="11" max="11" width="27.28515625" style="1" hidden="1" customWidth="1"/>
    <col min="12" max="12" width="18.5703125" style="3" hidden="1" customWidth="1"/>
    <col min="13" max="13" width="6.28515625" style="3" hidden="1" customWidth="1"/>
    <col min="14" max="14" width="6.5703125" style="3" hidden="1" customWidth="1"/>
    <col min="15" max="15" width="13.7109375" style="1" hidden="1" customWidth="1"/>
    <col min="16" max="16" width="13.7109375" style="4" hidden="1" customWidth="1"/>
    <col min="17" max="17" width="14.7109375" style="4" hidden="1" customWidth="1"/>
    <col min="18" max="18" width="13.7109375" style="4" hidden="1" customWidth="1"/>
    <col min="19" max="19" width="14" style="5" hidden="1" customWidth="1"/>
    <col min="20" max="20" width="13.7109375" style="1" hidden="1" customWidth="1"/>
    <col min="21" max="22" width="13.7109375" style="4" hidden="1" customWidth="1"/>
    <col min="23" max="23" width="12.28515625" style="4" hidden="1" customWidth="1"/>
    <col min="24" max="24" width="14" style="5" hidden="1" customWidth="1"/>
    <col min="25" max="25" width="47.140625" style="6" hidden="1" customWidth="1"/>
    <col min="26" max="16384" width="8.85546875" style="1"/>
  </cols>
  <sheetData>
    <row r="1" spans="1:25" ht="57" customHeight="1" x14ac:dyDescent="0.25">
      <c r="A1" s="76" t="s">
        <v>82</v>
      </c>
      <c r="B1" s="77"/>
      <c r="C1" s="77"/>
      <c r="D1" s="77"/>
      <c r="E1" s="77"/>
      <c r="F1" s="77"/>
      <c r="G1" s="77"/>
      <c r="H1" s="77"/>
      <c r="I1" s="77"/>
      <c r="J1" s="78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24.75" customHeight="1" x14ac:dyDescent="0.25">
      <c r="A2" s="79" t="s">
        <v>84</v>
      </c>
      <c r="B2" s="79"/>
      <c r="C2" s="79"/>
      <c r="D2" s="79" t="s">
        <v>83</v>
      </c>
      <c r="E2" s="79"/>
      <c r="F2" s="79"/>
      <c r="G2" s="79"/>
      <c r="H2" s="79"/>
      <c r="I2" s="79" t="s">
        <v>8</v>
      </c>
      <c r="J2" s="30" t="s">
        <v>63</v>
      </c>
      <c r="K2" s="30"/>
      <c r="L2" s="30" t="s">
        <v>75</v>
      </c>
      <c r="M2" s="30" t="s">
        <v>33</v>
      </c>
      <c r="N2" s="30"/>
      <c r="O2" s="30" t="s">
        <v>66</v>
      </c>
      <c r="P2" s="30"/>
      <c r="Q2" s="30"/>
      <c r="R2" s="30"/>
      <c r="S2" s="30"/>
      <c r="T2" s="30" t="s">
        <v>67</v>
      </c>
      <c r="U2" s="30"/>
      <c r="V2" s="30"/>
      <c r="W2" s="30"/>
      <c r="X2" s="30"/>
      <c r="Y2" s="31" t="s">
        <v>48</v>
      </c>
    </row>
    <row r="3" spans="1:25" ht="24.7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8" t="s">
        <v>7</v>
      </c>
      <c r="I3" s="79"/>
      <c r="J3" s="8" t="s">
        <v>64</v>
      </c>
      <c r="K3" s="8" t="s">
        <v>65</v>
      </c>
      <c r="L3" s="30"/>
      <c r="M3" s="8" t="s">
        <v>9</v>
      </c>
      <c r="N3" s="8" t="s">
        <v>60</v>
      </c>
      <c r="O3" s="8">
        <v>2013</v>
      </c>
      <c r="P3" s="8">
        <v>2014</v>
      </c>
      <c r="Q3" s="8">
        <v>2015</v>
      </c>
      <c r="R3" s="8">
        <v>2016</v>
      </c>
      <c r="S3" s="8" t="s">
        <v>49</v>
      </c>
      <c r="T3" s="8">
        <v>2013</v>
      </c>
      <c r="U3" s="8">
        <v>2014</v>
      </c>
      <c r="V3" s="8">
        <v>2015</v>
      </c>
      <c r="W3" s="8">
        <v>2016</v>
      </c>
      <c r="X3" s="8" t="s">
        <v>49</v>
      </c>
      <c r="Y3" s="31"/>
    </row>
    <row r="4" spans="1:25" ht="24.75" customHeight="1" x14ac:dyDescent="0.25">
      <c r="A4" s="20">
        <v>1</v>
      </c>
      <c r="B4" s="40">
        <v>42766</v>
      </c>
      <c r="C4" s="20">
        <v>43</v>
      </c>
      <c r="D4" s="20" t="s">
        <v>10</v>
      </c>
      <c r="E4" s="20" t="s">
        <v>11</v>
      </c>
      <c r="F4" s="21" t="s">
        <v>34</v>
      </c>
      <c r="G4" s="22" t="s">
        <v>47</v>
      </c>
      <c r="H4" s="23" t="s">
        <v>58</v>
      </c>
      <c r="I4" s="24" t="s">
        <v>12</v>
      </c>
      <c r="J4" s="24" t="s">
        <v>13</v>
      </c>
      <c r="K4" s="24"/>
      <c r="L4" s="24"/>
      <c r="M4" s="24"/>
      <c r="N4" s="24"/>
      <c r="O4" s="25">
        <v>295553.62</v>
      </c>
      <c r="P4" s="25">
        <v>262911.61</v>
      </c>
      <c r="Q4" s="25">
        <v>261863.2</v>
      </c>
      <c r="R4" s="25"/>
      <c r="S4" s="26">
        <f t="shared" ref="S4:S13" si="0">AVERAGE(O4:R4)</f>
        <v>273442.81</v>
      </c>
      <c r="T4" s="25">
        <v>293603.62</v>
      </c>
      <c r="U4" s="25">
        <v>261972.37</v>
      </c>
      <c r="V4" s="25">
        <v>259963.2</v>
      </c>
      <c r="W4" s="25"/>
      <c r="X4" s="26">
        <f>AVERAGE(T4:W4)</f>
        <v>271846.39666666667</v>
      </c>
      <c r="Y4" s="27"/>
    </row>
    <row r="5" spans="1:25" ht="24.75" customHeight="1" x14ac:dyDescent="0.25">
      <c r="A5" s="11">
        <v>2</v>
      </c>
      <c r="B5" s="40">
        <v>42766</v>
      </c>
      <c r="C5" s="11">
        <v>61</v>
      </c>
      <c r="D5" s="11" t="s">
        <v>14</v>
      </c>
      <c r="E5" s="11" t="s">
        <v>15</v>
      </c>
      <c r="F5" s="9" t="s">
        <v>35</v>
      </c>
      <c r="G5" s="12" t="s">
        <v>46</v>
      </c>
      <c r="H5" s="13" t="s">
        <v>50</v>
      </c>
      <c r="I5" s="8" t="s">
        <v>12</v>
      </c>
      <c r="J5" s="8" t="s">
        <v>13</v>
      </c>
      <c r="K5" s="8" t="s">
        <v>69</v>
      </c>
      <c r="L5" s="8"/>
      <c r="M5" s="8"/>
      <c r="N5" s="8"/>
      <c r="O5" s="14">
        <v>896471</v>
      </c>
      <c r="P5" s="14">
        <v>1234172</v>
      </c>
      <c r="Q5" s="14">
        <v>1168156</v>
      </c>
      <c r="R5" s="14"/>
      <c r="S5" s="28">
        <f t="shared" si="0"/>
        <v>1099599.6666666667</v>
      </c>
      <c r="T5" s="14">
        <v>777456.04</v>
      </c>
      <c r="U5" s="14">
        <v>1158132.8999999999</v>
      </c>
      <c r="V5" s="14">
        <v>1034567.26</v>
      </c>
      <c r="W5" s="14"/>
      <c r="X5" s="28">
        <f>AVERAGE(T5:W5)</f>
        <v>990052.06666666677</v>
      </c>
      <c r="Y5" s="8"/>
    </row>
    <row r="6" spans="1:25" ht="24.75" customHeight="1" x14ac:dyDescent="0.25">
      <c r="A6" s="11">
        <v>3</v>
      </c>
      <c r="B6" s="40">
        <v>42766</v>
      </c>
      <c r="C6" s="11">
        <v>76</v>
      </c>
      <c r="D6" s="11" t="s">
        <v>16</v>
      </c>
      <c r="E6" s="11" t="s">
        <v>17</v>
      </c>
      <c r="F6" s="9" t="s">
        <v>71</v>
      </c>
      <c r="G6" s="16" t="s">
        <v>72</v>
      </c>
      <c r="H6" s="13" t="s">
        <v>51</v>
      </c>
      <c r="I6" s="8" t="s">
        <v>12</v>
      </c>
      <c r="J6" s="8" t="s">
        <v>13</v>
      </c>
      <c r="K6" s="8" t="s">
        <v>70</v>
      </c>
      <c r="L6" s="8"/>
      <c r="M6" s="8"/>
      <c r="N6" s="8"/>
      <c r="O6" s="14">
        <v>966506</v>
      </c>
      <c r="P6" s="14">
        <v>1329358</v>
      </c>
      <c r="Q6" s="14">
        <v>1464287</v>
      </c>
      <c r="R6" s="14"/>
      <c r="S6" s="28">
        <f t="shared" si="0"/>
        <v>1253383.6666666667</v>
      </c>
      <c r="T6" s="14">
        <v>714640</v>
      </c>
      <c r="U6" s="14">
        <v>768159.07</v>
      </c>
      <c r="V6" s="14">
        <v>959874.32</v>
      </c>
      <c r="W6" s="14"/>
      <c r="X6" s="28">
        <f>AVERAGE(T6:W6)</f>
        <v>814224.46333333326</v>
      </c>
      <c r="Y6" s="14"/>
    </row>
    <row r="7" spans="1:25" ht="24.75" customHeight="1" x14ac:dyDescent="0.25">
      <c r="A7" s="11">
        <v>4</v>
      </c>
      <c r="B7" s="40">
        <v>42766</v>
      </c>
      <c r="C7" s="11">
        <v>99</v>
      </c>
      <c r="D7" s="11" t="s">
        <v>18</v>
      </c>
      <c r="E7" s="11" t="s">
        <v>19</v>
      </c>
      <c r="F7" s="9" t="s">
        <v>36</v>
      </c>
      <c r="G7" s="12" t="s">
        <v>45</v>
      </c>
      <c r="H7" s="13" t="s">
        <v>52</v>
      </c>
      <c r="I7" s="8" t="s">
        <v>12</v>
      </c>
      <c r="J7" s="8" t="s">
        <v>13</v>
      </c>
      <c r="K7" s="8" t="s">
        <v>73</v>
      </c>
      <c r="L7" s="8" t="s">
        <v>20</v>
      </c>
      <c r="M7" s="8" t="s">
        <v>61</v>
      </c>
      <c r="N7" s="8">
        <v>3</v>
      </c>
      <c r="O7" s="29">
        <v>929120</v>
      </c>
      <c r="P7" s="29">
        <v>1796040</v>
      </c>
      <c r="Q7" s="29">
        <v>1827878</v>
      </c>
      <c r="R7" s="29"/>
      <c r="S7" s="28">
        <f t="shared" si="0"/>
        <v>1517679.3333333333</v>
      </c>
      <c r="T7" s="8" t="s">
        <v>59</v>
      </c>
      <c r="U7" s="8" t="s">
        <v>59</v>
      </c>
      <c r="V7" s="8" t="s">
        <v>59</v>
      </c>
      <c r="W7" s="8" t="s">
        <v>59</v>
      </c>
      <c r="X7" s="8" t="s">
        <v>59</v>
      </c>
      <c r="Y7" s="8"/>
    </row>
    <row r="8" spans="1:25" ht="24.75" customHeight="1" x14ac:dyDescent="0.25">
      <c r="A8" s="11">
        <v>5</v>
      </c>
      <c r="B8" s="40">
        <v>42766</v>
      </c>
      <c r="C8" s="11">
        <v>100</v>
      </c>
      <c r="D8" s="11" t="s">
        <v>21</v>
      </c>
      <c r="E8" s="11" t="s">
        <v>22</v>
      </c>
      <c r="F8" s="9" t="s">
        <v>37</v>
      </c>
      <c r="G8" s="12" t="s">
        <v>44</v>
      </c>
      <c r="H8" s="13" t="s">
        <v>53</v>
      </c>
      <c r="I8" s="8" t="s">
        <v>12</v>
      </c>
      <c r="J8" s="8" t="s">
        <v>13</v>
      </c>
      <c r="K8" s="8" t="s">
        <v>73</v>
      </c>
      <c r="L8" s="8" t="s">
        <v>68</v>
      </c>
      <c r="M8" s="8"/>
      <c r="N8" s="8"/>
      <c r="O8" s="14">
        <v>64144</v>
      </c>
      <c r="P8" s="14">
        <v>101120</v>
      </c>
      <c r="Q8" s="14">
        <v>253994</v>
      </c>
      <c r="R8" s="14"/>
      <c r="S8" s="15">
        <f t="shared" si="0"/>
        <v>139752.66666666666</v>
      </c>
      <c r="T8" s="14">
        <v>64144</v>
      </c>
      <c r="U8" s="14">
        <v>96270</v>
      </c>
      <c r="V8" s="14">
        <v>241868</v>
      </c>
      <c r="W8" s="14"/>
      <c r="X8" s="15">
        <f>AVERAGE(T8:W8)</f>
        <v>134094</v>
      </c>
      <c r="Y8" s="14"/>
    </row>
    <row r="9" spans="1:25" ht="24.75" customHeight="1" x14ac:dyDescent="0.25">
      <c r="A9" s="11">
        <v>6</v>
      </c>
      <c r="B9" s="40">
        <v>42766</v>
      </c>
      <c r="C9" s="11">
        <v>101</v>
      </c>
      <c r="D9" s="11" t="s">
        <v>23</v>
      </c>
      <c r="E9" s="11" t="s">
        <v>24</v>
      </c>
      <c r="F9" s="9" t="s">
        <v>38</v>
      </c>
      <c r="G9" s="16" t="s">
        <v>74</v>
      </c>
      <c r="H9" s="13" t="s">
        <v>54</v>
      </c>
      <c r="I9" s="8" t="s">
        <v>12</v>
      </c>
      <c r="J9" s="8" t="s">
        <v>13</v>
      </c>
      <c r="K9" s="8" t="s">
        <v>73</v>
      </c>
      <c r="L9" s="8" t="s">
        <v>68</v>
      </c>
      <c r="M9" s="8" t="s">
        <v>68</v>
      </c>
      <c r="N9" s="8" t="s">
        <v>62</v>
      </c>
      <c r="O9" s="14">
        <v>250262</v>
      </c>
      <c r="P9" s="14">
        <v>738427</v>
      </c>
      <c r="Q9" s="14">
        <v>445423</v>
      </c>
      <c r="R9" s="14"/>
      <c r="S9" s="15">
        <f t="shared" si="0"/>
        <v>478037.33333333331</v>
      </c>
      <c r="T9" s="14">
        <v>175411</v>
      </c>
      <c r="U9" s="14">
        <v>571994</v>
      </c>
      <c r="V9" s="14">
        <v>311574</v>
      </c>
      <c r="W9" s="14"/>
      <c r="X9" s="15">
        <f>AVERAGE(T9:W9)</f>
        <v>352993</v>
      </c>
      <c r="Y9" s="14"/>
    </row>
    <row r="10" spans="1:25" ht="24.75" customHeight="1" x14ac:dyDescent="0.25">
      <c r="A10" s="11">
        <v>7</v>
      </c>
      <c r="B10" s="40">
        <v>42766</v>
      </c>
      <c r="C10" s="11">
        <v>109</v>
      </c>
      <c r="D10" s="11" t="s">
        <v>25</v>
      </c>
      <c r="E10" s="11" t="s">
        <v>26</v>
      </c>
      <c r="F10" s="9" t="s">
        <v>39</v>
      </c>
      <c r="G10" s="12" t="s">
        <v>43</v>
      </c>
      <c r="H10" s="13" t="s">
        <v>55</v>
      </c>
      <c r="I10" s="8" t="s">
        <v>12</v>
      </c>
      <c r="J10" s="8" t="s">
        <v>13</v>
      </c>
      <c r="K10" s="8" t="s">
        <v>76</v>
      </c>
      <c r="L10" s="8"/>
      <c r="M10" s="8"/>
      <c r="N10" s="8"/>
      <c r="O10" s="11"/>
      <c r="P10" s="14">
        <v>3304.43</v>
      </c>
      <c r="Q10" s="14">
        <v>49019.17</v>
      </c>
      <c r="R10" s="14">
        <v>16657</v>
      </c>
      <c r="S10" s="15">
        <f t="shared" si="0"/>
        <v>22993.533333333336</v>
      </c>
      <c r="T10" s="14">
        <v>3304.43</v>
      </c>
      <c r="U10" s="14">
        <v>49019.17</v>
      </c>
      <c r="V10" s="14">
        <v>16657</v>
      </c>
      <c r="W10" s="15">
        <f>AVERAGE(S10:V10)</f>
        <v>22993.533333333333</v>
      </c>
      <c r="X10" s="14"/>
      <c r="Y10" s="14"/>
    </row>
    <row r="11" spans="1:25" ht="24.75" customHeight="1" x14ac:dyDescent="0.25">
      <c r="A11" s="11">
        <v>8</v>
      </c>
      <c r="B11" s="40">
        <v>42766</v>
      </c>
      <c r="C11" s="11">
        <v>114</v>
      </c>
      <c r="D11" s="11" t="s">
        <v>27</v>
      </c>
      <c r="E11" s="11" t="s">
        <v>28</v>
      </c>
      <c r="F11" s="17" t="s">
        <v>77</v>
      </c>
      <c r="G11" s="16" t="s">
        <v>78</v>
      </c>
      <c r="H11" s="18" t="s">
        <v>79</v>
      </c>
      <c r="I11" s="8" t="s">
        <v>12</v>
      </c>
      <c r="J11" s="8" t="s">
        <v>13</v>
      </c>
      <c r="K11" s="8" t="s">
        <v>80</v>
      </c>
      <c r="L11" s="8"/>
      <c r="M11" s="8"/>
      <c r="N11" s="8"/>
      <c r="O11" s="14">
        <v>1854133</v>
      </c>
      <c r="P11" s="14">
        <v>2711677</v>
      </c>
      <c r="Q11" s="14">
        <v>3386486</v>
      </c>
      <c r="R11" s="14"/>
      <c r="S11" s="15">
        <f t="shared" si="0"/>
        <v>2650765.3333333335</v>
      </c>
      <c r="T11" s="14">
        <f>1365093.98+294248</f>
        <v>1659341.98</v>
      </c>
      <c r="U11" s="14">
        <f>1982347.85+376906</f>
        <v>2359253.85</v>
      </c>
      <c r="V11" s="14">
        <f>2438997+391785.5</f>
        <v>2830782.5</v>
      </c>
      <c r="W11" s="11"/>
      <c r="X11" s="19">
        <f>AVERAGE(T11:W11)</f>
        <v>2283126.11</v>
      </c>
      <c r="Y11" s="11"/>
    </row>
    <row r="12" spans="1:25" ht="24.75" customHeight="1" x14ac:dyDescent="0.25">
      <c r="A12" s="11">
        <v>9</v>
      </c>
      <c r="B12" s="40">
        <v>42766</v>
      </c>
      <c r="C12" s="11">
        <v>125</v>
      </c>
      <c r="D12" s="11" t="s">
        <v>29</v>
      </c>
      <c r="E12" s="11" t="s">
        <v>30</v>
      </c>
      <c r="F12" s="9" t="s">
        <v>40</v>
      </c>
      <c r="G12" s="12" t="s">
        <v>42</v>
      </c>
      <c r="H12" s="13" t="s">
        <v>56</v>
      </c>
      <c r="I12" s="8" t="s">
        <v>12</v>
      </c>
      <c r="J12" s="8" t="s">
        <v>13</v>
      </c>
      <c r="K12" s="8" t="s">
        <v>73</v>
      </c>
      <c r="L12" s="8" t="s">
        <v>68</v>
      </c>
      <c r="M12" s="8"/>
      <c r="N12" s="8"/>
      <c r="O12" s="14">
        <v>134890</v>
      </c>
      <c r="P12" s="14">
        <v>347816</v>
      </c>
      <c r="Q12" s="14">
        <v>420541</v>
      </c>
      <c r="R12" s="14"/>
      <c r="S12" s="15">
        <f t="shared" si="0"/>
        <v>301082.33333333331</v>
      </c>
      <c r="T12" s="14">
        <v>134890</v>
      </c>
      <c r="U12" s="14">
        <v>347816</v>
      </c>
      <c r="V12" s="14">
        <v>420541</v>
      </c>
      <c r="W12" s="14"/>
      <c r="X12" s="15">
        <f>AVERAGE(T12:W12)</f>
        <v>301082.33333333331</v>
      </c>
      <c r="Y12" s="14"/>
    </row>
    <row r="13" spans="1:25" ht="24.75" customHeight="1" x14ac:dyDescent="0.25">
      <c r="A13" s="11">
        <v>10</v>
      </c>
      <c r="B13" s="40">
        <v>42766</v>
      </c>
      <c r="C13" s="11">
        <v>127</v>
      </c>
      <c r="D13" s="11" t="s">
        <v>31</v>
      </c>
      <c r="E13" s="11" t="s">
        <v>32</v>
      </c>
      <c r="F13" s="9" t="s">
        <v>41</v>
      </c>
      <c r="G13" s="16" t="s">
        <v>81</v>
      </c>
      <c r="H13" s="13" t="s">
        <v>57</v>
      </c>
      <c r="I13" s="8" t="s">
        <v>12</v>
      </c>
      <c r="J13" s="8" t="s">
        <v>13</v>
      </c>
      <c r="K13" s="8"/>
      <c r="L13" s="8"/>
      <c r="M13" s="8"/>
      <c r="N13" s="8"/>
      <c r="O13" s="14">
        <v>1092697</v>
      </c>
      <c r="P13" s="14">
        <v>1612143</v>
      </c>
      <c r="Q13" s="14">
        <v>1806536</v>
      </c>
      <c r="R13" s="14"/>
      <c r="S13" s="15">
        <f t="shared" si="0"/>
        <v>1503792</v>
      </c>
      <c r="T13" s="11"/>
      <c r="U13" s="14"/>
      <c r="V13" s="14"/>
      <c r="W13" s="14"/>
      <c r="X13" s="14"/>
      <c r="Y13" s="14"/>
    </row>
    <row r="14" spans="1:25" ht="24.75" customHeight="1" x14ac:dyDescent="0.25">
      <c r="A14" s="37">
        <v>11</v>
      </c>
      <c r="B14" s="40">
        <v>42801</v>
      </c>
      <c r="C14" s="37">
        <v>637</v>
      </c>
      <c r="D14" s="37" t="s">
        <v>85</v>
      </c>
      <c r="E14" s="37" t="s">
        <v>86</v>
      </c>
      <c r="F14" s="34" t="s">
        <v>90</v>
      </c>
      <c r="G14" s="39" t="s">
        <v>88</v>
      </c>
      <c r="H14" s="35" t="s">
        <v>87</v>
      </c>
      <c r="I14" s="33" t="s">
        <v>12</v>
      </c>
      <c r="J14" s="33" t="s">
        <v>13</v>
      </c>
      <c r="K14" s="33" t="s">
        <v>89</v>
      </c>
      <c r="L14" s="33"/>
      <c r="M14" s="33"/>
      <c r="N14" s="33"/>
      <c r="O14" s="36"/>
      <c r="P14" s="36"/>
      <c r="Q14" s="36">
        <v>15000</v>
      </c>
      <c r="R14" s="36">
        <v>511111.08</v>
      </c>
      <c r="S14" s="38">
        <f>AVERAGE(O14:R14)</f>
        <v>263055.54000000004</v>
      </c>
      <c r="T14" s="37"/>
      <c r="U14" s="36"/>
      <c r="V14" s="36">
        <v>15000</v>
      </c>
      <c r="W14" s="36">
        <v>300000</v>
      </c>
      <c r="X14" s="36">
        <f>AVERAGE(T14:W14)</f>
        <v>157500</v>
      </c>
      <c r="Y14" s="36"/>
    </row>
    <row r="15" spans="1:25" ht="25.5" x14ac:dyDescent="0.25">
      <c r="A15" s="42">
        <v>12</v>
      </c>
      <c r="B15" s="46">
        <v>42940</v>
      </c>
      <c r="C15" s="42">
        <v>638</v>
      </c>
      <c r="D15" s="42" t="s">
        <v>91</v>
      </c>
      <c r="E15" s="18" t="s">
        <v>92</v>
      </c>
      <c r="F15" s="43" t="s">
        <v>90</v>
      </c>
      <c r="G15" s="44" t="s">
        <v>88</v>
      </c>
      <c r="H15" s="45" t="s">
        <v>97</v>
      </c>
      <c r="I15" s="41" t="s">
        <v>12</v>
      </c>
      <c r="J15" s="41" t="s">
        <v>13</v>
      </c>
    </row>
    <row r="16" spans="1:25" ht="24.75" customHeight="1" x14ac:dyDescent="0.25">
      <c r="A16" s="49">
        <v>13</v>
      </c>
      <c r="B16" s="54">
        <v>42997</v>
      </c>
      <c r="C16" s="49">
        <v>2329</v>
      </c>
      <c r="D16" s="49" t="s">
        <v>99</v>
      </c>
      <c r="E16" s="49" t="s">
        <v>104</v>
      </c>
      <c r="F16" s="51" t="s">
        <v>98</v>
      </c>
      <c r="G16" s="52" t="s">
        <v>100</v>
      </c>
      <c r="H16" s="53" t="s">
        <v>101</v>
      </c>
      <c r="I16" s="47" t="s">
        <v>12</v>
      </c>
      <c r="J16" s="47" t="s">
        <v>13</v>
      </c>
      <c r="K16" s="47" t="s">
        <v>102</v>
      </c>
      <c r="L16" s="47"/>
      <c r="M16" s="47"/>
      <c r="N16" s="47"/>
      <c r="O16" s="50"/>
      <c r="P16" s="50">
        <v>269841</v>
      </c>
      <c r="Q16" s="50">
        <v>394387</v>
      </c>
      <c r="R16" s="50">
        <v>583681.44999999995</v>
      </c>
      <c r="S16" s="48">
        <f>AVERAGE(O16:R16)</f>
        <v>415969.81666666665</v>
      </c>
      <c r="T16" s="49"/>
      <c r="U16" s="50">
        <v>86194.49</v>
      </c>
      <c r="V16" s="50">
        <v>174472.53</v>
      </c>
      <c r="W16" s="50">
        <v>310569.65000000002</v>
      </c>
      <c r="X16" s="50">
        <f>AVERAGE(T16:W16)</f>
        <v>190412.22333333336</v>
      </c>
      <c r="Y16" s="50"/>
    </row>
    <row r="17" spans="1:28" ht="24.75" customHeight="1" x14ac:dyDescent="0.25">
      <c r="A17" s="49">
        <v>14</v>
      </c>
      <c r="B17" s="54">
        <v>43006</v>
      </c>
      <c r="C17" s="49">
        <v>2413</v>
      </c>
      <c r="D17" s="49" t="s">
        <v>103</v>
      </c>
      <c r="E17" s="49" t="s">
        <v>105</v>
      </c>
      <c r="F17" s="51" t="s">
        <v>106</v>
      </c>
      <c r="G17" s="52" t="s">
        <v>107</v>
      </c>
      <c r="H17" s="53" t="s">
        <v>108</v>
      </c>
      <c r="I17" s="47" t="s">
        <v>12</v>
      </c>
      <c r="J17" s="47" t="s">
        <v>13</v>
      </c>
      <c r="K17" s="47" t="s">
        <v>109</v>
      </c>
      <c r="L17" s="47"/>
      <c r="M17" s="47"/>
      <c r="N17" s="47"/>
      <c r="O17" s="50"/>
      <c r="P17" s="50">
        <v>69058</v>
      </c>
      <c r="Q17" s="50">
        <v>259790</v>
      </c>
      <c r="R17" s="50">
        <v>326596</v>
      </c>
      <c r="S17" s="48">
        <f>AVERAGE(O17:R17)</f>
        <v>218481.33333333334</v>
      </c>
      <c r="T17" s="49"/>
      <c r="U17" s="50">
        <v>69058</v>
      </c>
      <c r="V17" s="50">
        <v>259790</v>
      </c>
      <c r="W17" s="50">
        <v>326596</v>
      </c>
      <c r="X17" s="50">
        <f>AVERAGE(T17:W17)</f>
        <v>218481.33333333334</v>
      </c>
      <c r="Y17" s="50"/>
    </row>
    <row r="18" spans="1:28" ht="24.75" customHeight="1" x14ac:dyDescent="0.25">
      <c r="A18" s="49">
        <v>15</v>
      </c>
      <c r="B18" s="54">
        <v>43006</v>
      </c>
      <c r="C18" s="49">
        <v>2414</v>
      </c>
      <c r="D18" s="49" t="s">
        <v>110</v>
      </c>
      <c r="E18" s="49" t="s">
        <v>111</v>
      </c>
      <c r="F18" s="51" t="s">
        <v>112</v>
      </c>
      <c r="G18" s="52" t="s">
        <v>114</v>
      </c>
      <c r="H18" s="53" t="s">
        <v>113</v>
      </c>
      <c r="I18" s="47" t="s">
        <v>12</v>
      </c>
      <c r="J18" s="47" t="s">
        <v>13</v>
      </c>
      <c r="K18" s="47" t="s">
        <v>109</v>
      </c>
      <c r="L18" s="47"/>
      <c r="M18" s="47"/>
      <c r="N18" s="47"/>
      <c r="O18" s="50"/>
      <c r="P18" s="50">
        <v>769010</v>
      </c>
      <c r="Q18" s="50">
        <v>707850</v>
      </c>
      <c r="R18" s="50">
        <v>419838</v>
      </c>
      <c r="S18" s="48">
        <f>AVERAGE(O18:R18)</f>
        <v>632232.66666666663</v>
      </c>
      <c r="T18" s="49"/>
      <c r="U18" s="50">
        <v>398811</v>
      </c>
      <c r="V18" s="50">
        <v>348729</v>
      </c>
      <c r="W18" s="50">
        <v>249326</v>
      </c>
      <c r="X18" s="50">
        <f>AVERAGE(T18:W18)</f>
        <v>332288.66666666669</v>
      </c>
      <c r="Y18" s="50"/>
    </row>
    <row r="19" spans="1:28" ht="24.75" customHeight="1" x14ac:dyDescent="0.25">
      <c r="A19" s="49">
        <v>16</v>
      </c>
      <c r="B19" s="54">
        <v>43011</v>
      </c>
      <c r="C19" s="49">
        <v>2447</v>
      </c>
      <c r="D19" s="49" t="s">
        <v>115</v>
      </c>
      <c r="E19" s="49" t="s">
        <v>116</v>
      </c>
      <c r="F19" s="51" t="s">
        <v>117</v>
      </c>
      <c r="G19" s="52" t="s">
        <v>118</v>
      </c>
      <c r="H19" s="53" t="s">
        <v>119</v>
      </c>
      <c r="I19" s="47" t="s">
        <v>12</v>
      </c>
      <c r="J19" s="47" t="s">
        <v>13</v>
      </c>
      <c r="K19" s="47" t="s">
        <v>120</v>
      </c>
      <c r="L19" s="47"/>
      <c r="M19" s="47"/>
      <c r="N19" s="47"/>
      <c r="O19" s="50"/>
      <c r="P19" s="50">
        <v>201934</v>
      </c>
      <c r="Q19" s="50">
        <v>215350</v>
      </c>
      <c r="R19" s="50">
        <v>365850</v>
      </c>
      <c r="S19" s="48">
        <f t="shared" ref="S19:S21" si="1">AVERAGE(O19:R19)</f>
        <v>261044.66666666666</v>
      </c>
      <c r="T19" s="49"/>
      <c r="U19" s="50">
        <v>32250</v>
      </c>
      <c r="V19" s="50">
        <v>23750</v>
      </c>
      <c r="W19" s="50">
        <v>35650</v>
      </c>
      <c r="X19" s="50">
        <f t="shared" ref="X19:X21" si="2">AVERAGE(T19:W19)</f>
        <v>30550</v>
      </c>
      <c r="Y19" s="50"/>
    </row>
    <row r="20" spans="1:28" ht="24.75" customHeight="1" x14ac:dyDescent="0.25">
      <c r="A20" s="49">
        <v>17</v>
      </c>
      <c r="B20" s="54">
        <v>43011</v>
      </c>
      <c r="C20" s="49">
        <v>2448</v>
      </c>
      <c r="D20" s="49" t="s">
        <v>121</v>
      </c>
      <c r="E20" s="49" t="s">
        <v>126</v>
      </c>
      <c r="F20" s="51" t="s">
        <v>122</v>
      </c>
      <c r="G20" s="52" t="s">
        <v>124</v>
      </c>
      <c r="H20" s="53" t="s">
        <v>123</v>
      </c>
      <c r="I20" s="47" t="s">
        <v>12</v>
      </c>
      <c r="J20" s="47" t="s">
        <v>13</v>
      </c>
      <c r="K20" s="47" t="s">
        <v>125</v>
      </c>
      <c r="L20" s="47"/>
      <c r="M20" s="47"/>
      <c r="N20" s="47"/>
      <c r="O20" s="50"/>
      <c r="P20" s="50">
        <v>407105</v>
      </c>
      <c r="Q20" s="50">
        <v>475421</v>
      </c>
      <c r="R20" s="50">
        <v>609730</v>
      </c>
      <c r="S20" s="48">
        <f t="shared" si="1"/>
        <v>497418.66666666669</v>
      </c>
      <c r="T20" s="49"/>
      <c r="U20" s="50">
        <v>175555</v>
      </c>
      <c r="V20" s="50">
        <v>50380</v>
      </c>
      <c r="W20" s="50">
        <v>80551</v>
      </c>
      <c r="X20" s="50">
        <f t="shared" si="2"/>
        <v>102162</v>
      </c>
      <c r="Y20" s="50"/>
    </row>
    <row r="21" spans="1:28" ht="24.75" customHeight="1" x14ac:dyDescent="0.25">
      <c r="A21" s="49">
        <v>18</v>
      </c>
      <c r="B21" s="54">
        <v>43011</v>
      </c>
      <c r="C21" s="49">
        <v>2449</v>
      </c>
      <c r="D21" s="49" t="s">
        <v>93</v>
      </c>
      <c r="E21" s="49" t="s">
        <v>94</v>
      </c>
      <c r="F21" s="51" t="s">
        <v>95</v>
      </c>
      <c r="G21" s="52" t="s">
        <v>127</v>
      </c>
      <c r="H21" s="53" t="s">
        <v>96</v>
      </c>
      <c r="I21" s="47" t="s">
        <v>12</v>
      </c>
      <c r="J21" s="47" t="s">
        <v>13</v>
      </c>
      <c r="K21" s="47" t="s">
        <v>125</v>
      </c>
      <c r="L21" s="47"/>
      <c r="M21" s="47"/>
      <c r="N21" s="47"/>
      <c r="O21" s="50"/>
      <c r="P21" s="50">
        <v>2805095</v>
      </c>
      <c r="Q21" s="50">
        <v>2843002</v>
      </c>
      <c r="R21" s="50">
        <v>2675395</v>
      </c>
      <c r="S21" s="48">
        <f t="shared" si="1"/>
        <v>2774497.3333333335</v>
      </c>
      <c r="T21" s="49"/>
      <c r="U21" s="50">
        <v>2805095</v>
      </c>
      <c r="V21" s="50">
        <v>2843002</v>
      </c>
      <c r="W21" s="50">
        <v>2675395</v>
      </c>
      <c r="X21" s="50">
        <f t="shared" si="2"/>
        <v>2774497.3333333335</v>
      </c>
      <c r="Y21" s="50"/>
    </row>
    <row r="22" spans="1:28" ht="24.75" customHeight="1" x14ac:dyDescent="0.25">
      <c r="A22" s="58">
        <v>59</v>
      </c>
      <c r="B22" s="63">
        <v>43523</v>
      </c>
      <c r="C22" s="58"/>
      <c r="D22" s="55" t="s">
        <v>129</v>
      </c>
      <c r="E22" s="55" t="s">
        <v>130</v>
      </c>
      <c r="F22" s="59"/>
      <c r="G22" s="60"/>
      <c r="H22" s="61"/>
      <c r="I22" s="56" t="s">
        <v>12</v>
      </c>
      <c r="J22" s="56" t="s">
        <v>13</v>
      </c>
      <c r="K22" s="56"/>
      <c r="L22" s="56"/>
      <c r="M22" s="56"/>
      <c r="N22" s="56"/>
      <c r="O22" s="57"/>
      <c r="P22" s="57"/>
      <c r="Q22" s="57"/>
      <c r="R22" s="57"/>
      <c r="S22" s="62"/>
      <c r="T22" s="58"/>
      <c r="U22" s="57"/>
      <c r="V22" s="57"/>
      <c r="W22" s="57"/>
      <c r="X22" s="57"/>
      <c r="Y22" s="57"/>
    </row>
    <row r="23" spans="1:28" ht="25.9" customHeight="1" x14ac:dyDescent="0.25">
      <c r="A23" s="65">
        <v>60</v>
      </c>
      <c r="B23" s="68">
        <v>43585</v>
      </c>
      <c r="C23" s="69"/>
      <c r="D23" s="32" t="s">
        <v>131</v>
      </c>
      <c r="E23" s="30" t="s">
        <v>132</v>
      </c>
      <c r="F23" s="70"/>
      <c r="G23" s="66"/>
      <c r="H23" s="67"/>
      <c r="I23" s="64" t="s">
        <v>12</v>
      </c>
      <c r="J23" s="64" t="s">
        <v>13</v>
      </c>
    </row>
    <row r="24" spans="1:28" ht="24.6" customHeight="1" x14ac:dyDescent="0.25">
      <c r="A24" s="65">
        <v>61</v>
      </c>
      <c r="B24" s="68">
        <v>43585</v>
      </c>
      <c r="C24" s="69"/>
      <c r="D24" s="32" t="s">
        <v>133</v>
      </c>
      <c r="E24" s="30" t="s">
        <v>134</v>
      </c>
      <c r="F24" s="70"/>
      <c r="G24" s="66"/>
      <c r="H24" s="67"/>
      <c r="I24" s="64" t="s">
        <v>12</v>
      </c>
      <c r="J24" s="64" t="s">
        <v>13</v>
      </c>
      <c r="AB24" s="1" t="s">
        <v>128</v>
      </c>
    </row>
    <row r="25" spans="1:28" ht="21.75" customHeight="1" x14ac:dyDescent="0.25">
      <c r="A25" s="72">
        <v>62</v>
      </c>
      <c r="B25" s="75">
        <v>44243</v>
      </c>
      <c r="C25" s="69"/>
      <c r="D25" s="32" t="s">
        <v>135</v>
      </c>
      <c r="E25" s="30" t="s">
        <v>136</v>
      </c>
      <c r="F25" s="70"/>
      <c r="G25" s="73"/>
      <c r="H25" s="74"/>
      <c r="I25" s="71" t="s">
        <v>12</v>
      </c>
      <c r="J25" s="71" t="s">
        <v>13</v>
      </c>
    </row>
  </sheetData>
  <autoFilter ref="I1:I14" xr:uid="{00000000-0009-0000-0000-000001000000}"/>
  <mergeCells count="4">
    <mergeCell ref="A1:J1"/>
    <mergeCell ref="A2:C2"/>
    <mergeCell ref="D2:H2"/>
    <mergeCell ref="I2:I3"/>
  </mergeCells>
  <hyperlinks>
    <hyperlink ref="G12" r:id="rId1" xr:uid="{00000000-0004-0000-0100-000000000000}"/>
    <hyperlink ref="G10" r:id="rId2" xr:uid="{00000000-0004-0000-0100-000001000000}"/>
    <hyperlink ref="G8" r:id="rId3" xr:uid="{00000000-0004-0000-0100-000002000000}"/>
    <hyperlink ref="G7" r:id="rId4" xr:uid="{00000000-0004-0000-0100-000003000000}"/>
    <hyperlink ref="G5" r:id="rId5" xr:uid="{00000000-0004-0000-0100-000004000000}"/>
    <hyperlink ref="G4" r:id="rId6" xr:uid="{00000000-0004-0000-0100-000005000000}"/>
    <hyperlink ref="G6" r:id="rId7" xr:uid="{00000000-0004-0000-0100-000006000000}"/>
    <hyperlink ref="G9" r:id="rId8" xr:uid="{00000000-0004-0000-0100-000007000000}"/>
    <hyperlink ref="G11" r:id="rId9" xr:uid="{00000000-0004-0000-0100-000008000000}"/>
    <hyperlink ref="G13" r:id="rId10" xr:uid="{00000000-0004-0000-0100-000009000000}"/>
    <hyperlink ref="G14" r:id="rId11" xr:uid="{00000000-0004-0000-0100-00000A000000}"/>
    <hyperlink ref="G15" r:id="rId12" xr:uid="{00000000-0004-0000-0100-00000B000000}"/>
    <hyperlink ref="G16" r:id="rId13" xr:uid="{00000000-0004-0000-0100-00000C000000}"/>
    <hyperlink ref="G17" r:id="rId14" xr:uid="{00000000-0004-0000-0100-00000D000000}"/>
    <hyperlink ref="G18" r:id="rId15" xr:uid="{00000000-0004-0000-0100-00000E000000}"/>
    <hyperlink ref="G19" r:id="rId16" xr:uid="{00000000-0004-0000-0100-00000F000000}"/>
    <hyperlink ref="G20" r:id="rId17" xr:uid="{00000000-0004-0000-0100-000010000000}"/>
    <hyperlink ref="G21" r:id="rId18" xr:uid="{00000000-0004-0000-0100-000011000000}"/>
  </hyperlinks>
  <printOptions horizontalCentered="1"/>
  <pageMargins left="0.23622047244094491" right="0.23622047244094491" top="0.78740157480314965" bottom="0.78740157480314965" header="0.31496062992125984" footer="0.31496062992125984"/>
  <pageSetup paperSize="9" fitToHeight="0" orientation="portrait" r:id="rId19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sez 1</vt:lpstr>
      <vt:lpstr>'sez 1'!OLE_LINK1</vt:lpstr>
      <vt:lpstr>'sez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Anna</cp:lastModifiedBy>
  <cp:lastPrinted>2017-01-30T11:31:55Z</cp:lastPrinted>
  <dcterms:created xsi:type="dcterms:W3CDTF">2017-01-24T12:00:15Z</dcterms:created>
  <dcterms:modified xsi:type="dcterms:W3CDTF">2021-06-29T10:19:50Z</dcterms:modified>
</cp:coreProperties>
</file>