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530" activeTab="1"/>
  </bookViews>
  <sheets>
    <sheet name="feb" sheetId="2" r:id="rId1"/>
    <sheet name="ottobre" sheetId="10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0" l="1"/>
  <c r="J9" i="10"/>
  <c r="K8" i="10"/>
  <c r="M8" i="10"/>
  <c r="K10" i="10"/>
  <c r="M10" i="10"/>
  <c r="M11" i="10"/>
  <c r="K11" i="10"/>
  <c r="J11" i="10"/>
  <c r="J10" i="10"/>
  <c r="J8" i="10"/>
  <c r="N11" i="10" l="1"/>
  <c r="D11" i="10" s="1"/>
  <c r="P11" i="10"/>
  <c r="P10" i="10"/>
  <c r="N10" i="10"/>
  <c r="D10" i="10" s="1"/>
  <c r="P9" i="10"/>
  <c r="N9" i="10"/>
  <c r="D9" i="10" s="1"/>
  <c r="L9" i="10"/>
  <c r="N8" i="10"/>
  <c r="D8" i="10" s="1"/>
  <c r="P8" i="10"/>
  <c r="C9" i="10" l="1"/>
  <c r="O9" i="10"/>
  <c r="L8" i="10"/>
  <c r="L10" i="10"/>
  <c r="L11" i="10"/>
  <c r="C10" i="10" l="1"/>
  <c r="O10" i="10"/>
  <c r="C8" i="10"/>
  <c r="O8" i="10"/>
  <c r="C11" i="10"/>
  <c r="O11" i="10"/>
  <c r="M11" i="2" l="1"/>
  <c r="K11" i="2"/>
  <c r="N11" i="2" l="1"/>
  <c r="D11" i="2" s="1"/>
  <c r="M10" i="2"/>
  <c r="M9" i="2"/>
  <c r="M8" i="2"/>
  <c r="K10" i="2"/>
  <c r="L10" i="2" s="1"/>
  <c r="C10" i="2" s="1"/>
  <c r="K8" i="2"/>
  <c r="J11" i="2"/>
  <c r="J10" i="2"/>
  <c r="J9" i="2"/>
  <c r="J8" i="2"/>
  <c r="P11" i="2"/>
  <c r="P10" i="2"/>
  <c r="N10" i="2"/>
  <c r="D10" i="2" s="1"/>
  <c r="N9" i="2"/>
  <c r="D9" i="2" s="1"/>
  <c r="P9" i="2"/>
  <c r="P8" i="2"/>
  <c r="N8" i="2"/>
  <c r="D8" i="2" s="1"/>
  <c r="O10" i="2" l="1"/>
  <c r="L11" i="2"/>
  <c r="L8" i="2"/>
  <c r="L9" i="2"/>
  <c r="C8" i="2" l="1"/>
  <c r="O8" i="2"/>
  <c r="C11" i="2"/>
  <c r="O11" i="2"/>
  <c r="C9" i="2"/>
  <c r="O9" i="2"/>
</calcChain>
</file>

<file path=xl/sharedStrings.xml><?xml version="1.0" encoding="utf-8"?>
<sst xmlns="http://schemas.openxmlformats.org/spreadsheetml/2006/main" count="50" uniqueCount="21">
  <si>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</si>
  <si>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</si>
  <si>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</si>
  <si>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</si>
  <si>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</si>
  <si>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</si>
  <si>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</si>
  <si>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</si>
  <si>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</si>
  <si>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</si>
  <si>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</si>
  <si>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</si>
  <si>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</si>
  <si>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</si>
  <si>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</si>
  <si>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</si>
  <si>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</si>
  <si>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</si>
  <si>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</si>
  <si>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Tassi di assenza febbraio 2016</t>
  </si>
  <si>
    <t>Tassi di assenza ottobre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</si>
</sst>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wrapText="1"/>
    </xf>
    <xf numFmtId="9" fontId="0" fillId="0" borderId="0" xfId="0" applyNumberFormat="1"/>
    <xf numFmtId="2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9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justify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A38" activeCellId="1" sqref="E1:R1048576 A38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8" width="9.140625" hidden="1" customWidth="1"/>
  </cols>
  <sheetData>
    <row r="1" spans="1:16" ht="19.5" x14ac:dyDescent="0.25">
      <c r="A1" s="33" t="s">
        <v>19</v>
      </c>
      <c r="B1" s="34"/>
      <c r="C1" s="34"/>
      <c r="D1" s="34"/>
      <c r="E1" s="18"/>
      <c r="F1" s="18"/>
      <c r="G1" s="18"/>
    </row>
    <row r="2" spans="1:16" ht="19.5" x14ac:dyDescent="0.25">
      <c r="A2" s="18"/>
      <c r="B2" s="18"/>
      <c r="C2" s="18"/>
      <c r="D2" s="18"/>
      <c r="E2" s="18"/>
      <c r="F2" s="18"/>
      <c r="G2" s="18"/>
    </row>
    <row r="3" spans="1:16" ht="15.75" x14ac:dyDescent="0.25">
      <c r="A3" s="35" t="s">
        <v>0</v>
      </c>
      <c r="B3" s="34"/>
      <c r="C3" s="34"/>
      <c r="D3" s="34"/>
      <c r="E3" s="19"/>
      <c r="F3" s="19"/>
      <c r="G3" s="19"/>
    </row>
    <row r="6" spans="1:16" ht="19.5" x14ac:dyDescent="0.3">
      <c r="A6" s="36"/>
      <c r="B6" s="36"/>
      <c r="C6" s="36"/>
      <c r="D6" s="36"/>
      <c r="H6" s="30" t="s">
        <v>1</v>
      </c>
      <c r="I6" s="30" t="s">
        <v>2</v>
      </c>
      <c r="J6" s="30" t="s">
        <v>3</v>
      </c>
      <c r="K6" s="30" t="s">
        <v>4</v>
      </c>
      <c r="L6" s="30"/>
      <c r="M6" s="30" t="s">
        <v>5</v>
      </c>
      <c r="N6" s="30"/>
      <c r="O6" s="31" t="s">
        <v>6</v>
      </c>
      <c r="P6" s="31"/>
    </row>
    <row r="7" spans="1:16" ht="30" x14ac:dyDescent="0.25">
      <c r="A7" s="1" t="s">
        <v>7</v>
      </c>
      <c r="B7" s="2" t="s">
        <v>8</v>
      </c>
      <c r="C7" s="2" t="s">
        <v>9</v>
      </c>
      <c r="D7" s="2" t="s">
        <v>10</v>
      </c>
      <c r="H7" s="30"/>
      <c r="I7" s="30"/>
      <c r="J7" s="30"/>
      <c r="K7" s="16" t="s">
        <v>11</v>
      </c>
      <c r="L7" s="16" t="s">
        <v>12</v>
      </c>
      <c r="M7" s="16" t="s">
        <v>13</v>
      </c>
      <c r="N7" s="16" t="s">
        <v>12</v>
      </c>
      <c r="O7" s="31"/>
      <c r="P7" s="31"/>
    </row>
    <row r="8" spans="1:16" ht="30" x14ac:dyDescent="0.25">
      <c r="A8" s="3" t="s">
        <v>14</v>
      </c>
      <c r="B8" s="4">
        <v>4</v>
      </c>
      <c r="C8" s="5">
        <f>L8</f>
        <v>0.61592261904761902</v>
      </c>
      <c r="D8" s="5">
        <f>N8</f>
        <v>0.38229166666666664</v>
      </c>
      <c r="E8" s="6"/>
      <c r="H8" s="3" t="s">
        <v>14</v>
      </c>
      <c r="I8" s="4">
        <v>4</v>
      </c>
      <c r="J8" s="17">
        <f>4*8*21</f>
        <v>672</v>
      </c>
      <c r="K8" s="7">
        <f>108.5+147.1+158.3</f>
        <v>413.9</v>
      </c>
      <c r="L8" s="8">
        <f>+K8/J8</f>
        <v>0.61592261904761902</v>
      </c>
      <c r="M8" s="7">
        <f>5.1+38+16+168+12.5+8+9.3</f>
        <v>256.89999999999998</v>
      </c>
      <c r="N8" s="8">
        <f>+M8/J8</f>
        <v>0.38229166666666664</v>
      </c>
      <c r="O8" s="6">
        <f t="shared" ref="O8" si="0">+L8+N8</f>
        <v>0.99821428571428572</v>
      </c>
      <c r="P8">
        <f t="shared" ref="P8" si="1">+K8+M8</f>
        <v>670.8</v>
      </c>
    </row>
    <row r="9" spans="1:16" x14ac:dyDescent="0.25">
      <c r="A9" s="3" t="s">
        <v>15</v>
      </c>
      <c r="B9" s="4">
        <v>1</v>
      </c>
      <c r="C9" s="5">
        <f>L9</f>
        <v>0.85119047619047616</v>
      </c>
      <c r="D9" s="5">
        <f>N9</f>
        <v>0.14880952380952381</v>
      </c>
      <c r="E9" s="6"/>
      <c r="H9" s="3" t="s">
        <v>15</v>
      </c>
      <c r="I9" s="4">
        <v>1</v>
      </c>
      <c r="J9" s="17">
        <f>1*8*21</f>
        <v>168</v>
      </c>
      <c r="K9" s="7">
        <v>143</v>
      </c>
      <c r="L9" s="8">
        <f>+K9/J9</f>
        <v>0.85119047619047616</v>
      </c>
      <c r="M9" s="7">
        <f>24+1</f>
        <v>25</v>
      </c>
      <c r="N9" s="8">
        <f>+M9/J9</f>
        <v>0.14880952380952381</v>
      </c>
      <c r="O9" s="6">
        <f>+L9+N9</f>
        <v>1</v>
      </c>
      <c r="P9">
        <f>+K9+M9</f>
        <v>168</v>
      </c>
    </row>
    <row r="10" spans="1:16" x14ac:dyDescent="0.25">
      <c r="A10" s="9" t="s">
        <v>16</v>
      </c>
      <c r="B10" s="10">
        <v>3</v>
      </c>
      <c r="C10" s="11">
        <f>L10</f>
        <v>0.72658730158730167</v>
      </c>
      <c r="D10" s="11">
        <f>N10</f>
        <v>0.27103174603174601</v>
      </c>
      <c r="E10" s="6"/>
      <c r="H10" s="9" t="s">
        <v>16</v>
      </c>
      <c r="I10" s="10">
        <v>3</v>
      </c>
      <c r="J10" s="17">
        <f>8*3*21</f>
        <v>504</v>
      </c>
      <c r="K10" s="7">
        <f>135.3+105.4+115.39+10.11</f>
        <v>366.20000000000005</v>
      </c>
      <c r="L10" s="8">
        <f t="shared" ref="L10:L11" si="2">+K10/J10</f>
        <v>0.72658730158730167</v>
      </c>
      <c r="M10" s="7">
        <f>24+8.3+40+6.2+2.1+40+16</f>
        <v>136.6</v>
      </c>
      <c r="N10" s="8">
        <f t="shared" ref="N10:N11" si="3">+M10/J10</f>
        <v>0.27103174603174601</v>
      </c>
      <c r="O10" s="6">
        <f t="shared" ref="O10:O11" si="4">+L10+N10</f>
        <v>0.99761904761904763</v>
      </c>
      <c r="P10">
        <f t="shared" ref="P10:P11" si="5">+K10+M10</f>
        <v>502.80000000000007</v>
      </c>
    </row>
    <row r="11" spans="1:16" x14ac:dyDescent="0.25">
      <c r="A11" s="9" t="s">
        <v>17</v>
      </c>
      <c r="B11" s="10">
        <v>4</v>
      </c>
      <c r="C11" s="11">
        <f>L11</f>
        <v>0.69806547619047621</v>
      </c>
      <c r="D11" s="11">
        <f>N11</f>
        <v>0.29776785714285714</v>
      </c>
      <c r="E11" s="6"/>
      <c r="H11" s="9" t="s">
        <v>17</v>
      </c>
      <c r="I11" s="10">
        <v>4</v>
      </c>
      <c r="J11" s="17">
        <f>8*4*21</f>
        <v>672</v>
      </c>
      <c r="K11" s="7">
        <f>159.5+23.3+132.33+150.18+1.37+2.42</f>
        <v>469.1</v>
      </c>
      <c r="L11" s="8">
        <f t="shared" si="2"/>
        <v>0.69806547619047621</v>
      </c>
      <c r="M11" s="7">
        <f>8.1+8.3+136+32+1.5+6.2+8</f>
        <v>200.1</v>
      </c>
      <c r="N11" s="8">
        <f t="shared" si="3"/>
        <v>0.29776785714285714</v>
      </c>
      <c r="O11" s="6">
        <f t="shared" si="4"/>
        <v>0.99583333333333335</v>
      </c>
      <c r="P11">
        <f t="shared" si="5"/>
        <v>669.2</v>
      </c>
    </row>
    <row r="12" spans="1:16" x14ac:dyDescent="0.25">
      <c r="A12" s="12"/>
      <c r="B12" s="13"/>
      <c r="C12" s="14"/>
      <c r="D12" s="14"/>
      <c r="M12" s="15"/>
    </row>
    <row r="13" spans="1:16" x14ac:dyDescent="0.25">
      <c r="A13" s="12"/>
      <c r="B13" s="13"/>
      <c r="C13" s="14"/>
      <c r="D13" s="14"/>
    </row>
    <row r="14" spans="1:16" x14ac:dyDescent="0.25">
      <c r="A14" s="12"/>
      <c r="B14" s="13"/>
      <c r="C14" s="14"/>
      <c r="D14" s="14"/>
      <c r="L14" s="15"/>
    </row>
    <row r="15" spans="1:16" x14ac:dyDescent="0.25">
      <c r="A15" s="12"/>
      <c r="B15" s="13"/>
      <c r="C15" s="14"/>
      <c r="D15" s="14"/>
      <c r="K15" s="15"/>
    </row>
    <row r="16" spans="1:16" x14ac:dyDescent="0.25">
      <c r="A16" s="12"/>
      <c r="B16" s="13"/>
      <c r="C16" s="14"/>
      <c r="D16" s="14"/>
      <c r="K16" s="15"/>
    </row>
    <row r="17" spans="1:4" x14ac:dyDescent="0.25">
      <c r="A17" s="12"/>
      <c r="B17" s="13"/>
      <c r="C17" s="14"/>
      <c r="D17" s="14"/>
    </row>
    <row r="18" spans="1:4" x14ac:dyDescent="0.25">
      <c r="A18" s="12"/>
      <c r="B18" s="13"/>
      <c r="C18" s="14"/>
      <c r="D18" s="14"/>
    </row>
    <row r="19" spans="1:4" x14ac:dyDescent="0.25">
      <c r="A19" s="12"/>
      <c r="B19" s="13"/>
      <c r="C19" s="14"/>
      <c r="D19" s="14"/>
    </row>
    <row r="20" spans="1:4" x14ac:dyDescent="0.25">
      <c r="A20" s="12"/>
      <c r="B20" s="13"/>
      <c r="C20" s="14"/>
      <c r="D20" s="14"/>
    </row>
    <row r="21" spans="1:4" x14ac:dyDescent="0.25">
      <c r="A21" s="12"/>
      <c r="B21" s="13"/>
      <c r="C21" s="14"/>
      <c r="D21" s="14"/>
    </row>
    <row r="22" spans="1:4" x14ac:dyDescent="0.25">
      <c r="A22" s="12"/>
      <c r="B22" s="13"/>
      <c r="C22" s="14"/>
      <c r="D22" s="14"/>
    </row>
    <row r="23" spans="1:4" x14ac:dyDescent="0.25">
      <c r="A23" s="12"/>
      <c r="B23" s="13"/>
      <c r="C23" s="14"/>
      <c r="D23" s="14"/>
    </row>
    <row r="24" spans="1:4" x14ac:dyDescent="0.25">
      <c r="A24" s="12"/>
      <c r="B24" s="13"/>
      <c r="C24" s="14"/>
      <c r="D24" s="14"/>
    </row>
    <row r="25" spans="1:4" x14ac:dyDescent="0.25">
      <c r="A25" s="12"/>
      <c r="B25" s="13"/>
      <c r="C25" s="14"/>
      <c r="D25" s="14"/>
    </row>
    <row r="26" spans="1:4" x14ac:dyDescent="0.25">
      <c r="A26" s="12"/>
      <c r="B26" s="13"/>
      <c r="C26" s="14"/>
      <c r="D26" s="14"/>
    </row>
    <row r="31" spans="1:4" x14ac:dyDescent="0.25">
      <c r="A31" s="32" t="s">
        <v>18</v>
      </c>
      <c r="B31" s="32"/>
      <c r="C31" s="32"/>
      <c r="D31" s="32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B12" sqref="B12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hidden="1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8" width="9.140625" hidden="1" customWidth="1"/>
    <col min="19" max="19" width="9.140625" customWidth="1"/>
    <col min="20" max="20" width="4.7109375" customWidth="1"/>
  </cols>
  <sheetData>
    <row r="1" spans="1:16" ht="19.5" x14ac:dyDescent="0.25">
      <c r="A1" s="33" t="s">
        <v>20</v>
      </c>
      <c r="B1" s="34"/>
      <c r="C1" s="34"/>
      <c r="D1" s="34"/>
      <c r="E1" s="28"/>
      <c r="F1" s="28"/>
      <c r="G1" s="28"/>
    </row>
    <row r="2" spans="1:16" ht="19.5" x14ac:dyDescent="0.25">
      <c r="A2" s="28"/>
      <c r="B2" s="28"/>
      <c r="C2" s="28"/>
      <c r="D2" s="28"/>
      <c r="E2" s="28"/>
      <c r="F2" s="28"/>
      <c r="G2" s="28"/>
    </row>
    <row r="3" spans="1:16" ht="15.75" x14ac:dyDescent="0.25">
      <c r="A3" s="35" t="s">
        <v>0</v>
      </c>
      <c r="B3" s="34"/>
      <c r="C3" s="34"/>
      <c r="D3" s="34"/>
      <c r="E3" s="29"/>
      <c r="F3" s="29"/>
      <c r="G3" s="29"/>
    </row>
    <row r="6" spans="1:16" ht="19.5" x14ac:dyDescent="0.3">
      <c r="A6" s="36"/>
      <c r="B6" s="36"/>
      <c r="C6" s="36"/>
      <c r="D6" s="36"/>
      <c r="H6" s="30" t="s">
        <v>1</v>
      </c>
      <c r="I6" s="30" t="s">
        <v>2</v>
      </c>
      <c r="J6" s="30" t="s">
        <v>3</v>
      </c>
      <c r="K6" s="30" t="s">
        <v>4</v>
      </c>
      <c r="L6" s="30"/>
      <c r="M6" s="30" t="s">
        <v>5</v>
      </c>
      <c r="N6" s="30"/>
      <c r="O6" s="31" t="s">
        <v>6</v>
      </c>
      <c r="P6" s="31"/>
    </row>
    <row r="7" spans="1:16" ht="30" x14ac:dyDescent="0.25">
      <c r="A7" s="1" t="s">
        <v>7</v>
      </c>
      <c r="B7" s="2" t="s">
        <v>8</v>
      </c>
      <c r="C7" s="2" t="s">
        <v>9</v>
      </c>
      <c r="D7" s="2" t="s">
        <v>10</v>
      </c>
      <c r="H7" s="30"/>
      <c r="I7" s="30"/>
      <c r="J7" s="30"/>
      <c r="K7" s="27" t="s">
        <v>11</v>
      </c>
      <c r="L7" s="27" t="s">
        <v>12</v>
      </c>
      <c r="M7" s="27" t="s">
        <v>13</v>
      </c>
      <c r="N7" s="27" t="s">
        <v>12</v>
      </c>
      <c r="O7" s="31"/>
      <c r="P7" s="31"/>
    </row>
    <row r="8" spans="1:16" s="26" customFormat="1" ht="27.75" customHeight="1" x14ac:dyDescent="0.25">
      <c r="A8" s="3" t="s">
        <v>14</v>
      </c>
      <c r="B8" s="4">
        <v>4</v>
      </c>
      <c r="C8" s="24">
        <f>L8</f>
        <v>0.73973214285714284</v>
      </c>
      <c r="D8" s="24">
        <f>N8</f>
        <v>0.25863095238095235</v>
      </c>
      <c r="E8" s="25"/>
      <c r="H8" s="22" t="s">
        <v>14</v>
      </c>
      <c r="I8" s="4">
        <v>4</v>
      </c>
      <c r="J8" s="10">
        <f>4*8*21</f>
        <v>672</v>
      </c>
      <c r="K8" s="20">
        <f>142.29+51.3+141.21+153.31+2.29+5.31+1.39</f>
        <v>497.09999999999997</v>
      </c>
      <c r="L8" s="21">
        <f>+K8/J8</f>
        <v>0.73973214285714284</v>
      </c>
      <c r="M8" s="20">
        <f>2.2+8+9.1+16+4.3+18+80+2.4+16+6.2+1.4+10.2</f>
        <v>173.79999999999998</v>
      </c>
      <c r="N8" s="21">
        <f>+M8/J8</f>
        <v>0.25863095238095235</v>
      </c>
      <c r="O8" s="23">
        <f t="shared" ref="O8" si="0">+L8+N8</f>
        <v>0.99836309523809519</v>
      </c>
      <c r="P8" s="10">
        <f t="shared" ref="P8" si="1">+K8+M8</f>
        <v>670.9</v>
      </c>
    </row>
    <row r="9" spans="1:16" s="26" customFormat="1" ht="27.75" customHeight="1" x14ac:dyDescent="0.25">
      <c r="A9" s="3" t="s">
        <v>15</v>
      </c>
      <c r="B9" s="4">
        <v>1</v>
      </c>
      <c r="C9" s="24">
        <f>L9</f>
        <v>0.83440476190476198</v>
      </c>
      <c r="D9" s="24">
        <f>N9</f>
        <v>0.16083333333333333</v>
      </c>
      <c r="E9" s="25"/>
      <c r="H9" s="3" t="s">
        <v>15</v>
      </c>
      <c r="I9" s="4">
        <v>1</v>
      </c>
      <c r="J9" s="10">
        <f>8*1*21</f>
        <v>168</v>
      </c>
      <c r="K9" s="20">
        <v>140.18</v>
      </c>
      <c r="L9" s="21">
        <f>+K9/J9</f>
        <v>0.83440476190476198</v>
      </c>
      <c r="M9" s="20">
        <f>16+0.52+2.5+8</f>
        <v>27.02</v>
      </c>
      <c r="N9" s="21">
        <f>+M9/J9</f>
        <v>0.16083333333333333</v>
      </c>
      <c r="O9" s="23">
        <f>+L9+N9</f>
        <v>0.99523809523809526</v>
      </c>
      <c r="P9" s="10">
        <f>+K9+M9</f>
        <v>167.20000000000002</v>
      </c>
    </row>
    <row r="10" spans="1:16" s="26" customFormat="1" ht="27.75" customHeight="1" x14ac:dyDescent="0.25">
      <c r="A10" s="9" t="s">
        <v>16</v>
      </c>
      <c r="B10" s="10">
        <v>3</v>
      </c>
      <c r="C10" s="23">
        <f>L10</f>
        <v>0.9496230158730159</v>
      </c>
      <c r="D10" s="23">
        <f>N10</f>
        <v>4.9583333333333333E-2</v>
      </c>
      <c r="E10" s="25"/>
      <c r="H10" s="9" t="s">
        <v>16</v>
      </c>
      <c r="I10" s="10">
        <v>3</v>
      </c>
      <c r="J10" s="10">
        <f>8*3*21</f>
        <v>504</v>
      </c>
      <c r="K10" s="20">
        <f>163.5+160.3+138.44+16.37</f>
        <v>478.61</v>
      </c>
      <c r="L10" s="21">
        <f t="shared" ref="L10:L11" si="2">+K10/J10</f>
        <v>0.9496230158730159</v>
      </c>
      <c r="M10" s="20">
        <f>4.1+5.3+2+2.09+8+3.5</f>
        <v>24.99</v>
      </c>
      <c r="N10" s="21">
        <f t="shared" ref="N10:N11" si="3">+M10/J10</f>
        <v>4.9583333333333333E-2</v>
      </c>
      <c r="O10" s="23">
        <f t="shared" ref="O10:O11" si="4">+L10+N10</f>
        <v>0.99920634920634921</v>
      </c>
      <c r="P10" s="10">
        <f t="shared" ref="P10:P11" si="5">+K10+M10</f>
        <v>503.6</v>
      </c>
    </row>
    <row r="11" spans="1:16" s="26" customFormat="1" ht="27.75" customHeight="1" x14ac:dyDescent="0.25">
      <c r="A11" s="9" t="s">
        <v>17</v>
      </c>
      <c r="B11" s="10">
        <v>4</v>
      </c>
      <c r="C11" s="23">
        <f>L11</f>
        <v>0.60788690476190477</v>
      </c>
      <c r="D11" s="23">
        <f>N11</f>
        <v>0.39099702380952384</v>
      </c>
      <c r="E11" s="25"/>
      <c r="H11" s="9" t="s">
        <v>17</v>
      </c>
      <c r="I11" s="10">
        <v>4</v>
      </c>
      <c r="J11" s="10">
        <f>8*4*21</f>
        <v>672</v>
      </c>
      <c r="K11" s="20">
        <f>165.4+143+91.09+9.01</f>
        <v>408.5</v>
      </c>
      <c r="L11" s="21">
        <f t="shared" si="2"/>
        <v>0.60788690476190477</v>
      </c>
      <c r="M11" s="20">
        <f>2.2+16+1+8+1.15+8+2.4+48+8+144+24</f>
        <v>262.75</v>
      </c>
      <c r="N11" s="21">
        <f t="shared" si="3"/>
        <v>0.39099702380952384</v>
      </c>
      <c r="O11" s="23">
        <f t="shared" si="4"/>
        <v>0.9988839285714286</v>
      </c>
      <c r="P11" s="10">
        <f t="shared" si="5"/>
        <v>671.25</v>
      </c>
    </row>
    <row r="12" spans="1:16" x14ac:dyDescent="0.25">
      <c r="A12" s="12"/>
      <c r="B12" s="13"/>
      <c r="C12" s="14"/>
      <c r="D12" s="14"/>
      <c r="M12" s="15"/>
    </row>
    <row r="13" spans="1:16" x14ac:dyDescent="0.25">
      <c r="A13" s="12"/>
      <c r="B13" s="13"/>
      <c r="C13" s="14"/>
      <c r="D13" s="14"/>
    </row>
    <row r="14" spans="1:16" x14ac:dyDescent="0.25">
      <c r="A14" s="12"/>
      <c r="B14" s="13"/>
      <c r="C14" s="14"/>
      <c r="D14" s="14"/>
      <c r="L14" s="15"/>
    </row>
    <row r="15" spans="1:16" x14ac:dyDescent="0.25">
      <c r="A15" s="12"/>
      <c r="B15" s="13"/>
      <c r="C15" s="14"/>
      <c r="D15" s="14"/>
      <c r="K15" s="15"/>
    </row>
    <row r="16" spans="1:16" x14ac:dyDescent="0.25">
      <c r="A16" s="12"/>
      <c r="B16" s="13"/>
      <c r="C16" s="14"/>
      <c r="D16" s="14"/>
      <c r="K16" s="15"/>
    </row>
    <row r="17" spans="1:4" x14ac:dyDescent="0.25">
      <c r="A17" s="12"/>
      <c r="B17" s="13"/>
      <c r="C17" s="14"/>
      <c r="D17" s="14"/>
    </row>
    <row r="18" spans="1:4" x14ac:dyDescent="0.25">
      <c r="A18" s="12"/>
      <c r="B18" s="13"/>
      <c r="C18" s="14"/>
      <c r="D18" s="14"/>
    </row>
    <row r="19" spans="1:4" x14ac:dyDescent="0.25">
      <c r="A19" s="12"/>
      <c r="B19" s="13"/>
      <c r="C19" s="14"/>
      <c r="D19" s="14"/>
    </row>
    <row r="20" spans="1:4" x14ac:dyDescent="0.25">
      <c r="A20" s="12"/>
      <c r="B20" s="13"/>
      <c r="C20" s="14"/>
      <c r="D20" s="14"/>
    </row>
    <row r="21" spans="1:4" x14ac:dyDescent="0.25">
      <c r="A21" s="12"/>
      <c r="B21" s="13"/>
      <c r="C21" s="14"/>
      <c r="D21" s="14"/>
    </row>
    <row r="22" spans="1:4" x14ac:dyDescent="0.25">
      <c r="A22" s="12"/>
      <c r="B22" s="13"/>
      <c r="C22" s="14"/>
      <c r="D22" s="14"/>
    </row>
    <row r="23" spans="1:4" x14ac:dyDescent="0.25">
      <c r="A23" s="12"/>
      <c r="B23" s="13"/>
      <c r="C23" s="14"/>
      <c r="D23" s="14"/>
    </row>
    <row r="24" spans="1:4" x14ac:dyDescent="0.25">
      <c r="A24" s="12"/>
      <c r="B24" s="13"/>
      <c r="C24" s="14"/>
      <c r="D24" s="14"/>
    </row>
    <row r="25" spans="1:4" x14ac:dyDescent="0.25">
      <c r="A25" s="12"/>
      <c r="B25" s="13"/>
      <c r="C25" s="14"/>
      <c r="D25" s="14"/>
    </row>
    <row r="26" spans="1:4" x14ac:dyDescent="0.25">
      <c r="A26" s="12"/>
      <c r="B26" s="13"/>
      <c r="C26" s="14"/>
      <c r="D26" s="14"/>
    </row>
    <row r="31" spans="1:4" ht="99" customHeight="1" x14ac:dyDescent="0.25">
      <c r="A31" s="32" t="s">
        <v>18</v>
      </c>
      <c r="B31" s="32"/>
      <c r="C31" s="32"/>
      <c r="D31" s="32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feb</vt:lpstr>
      <vt:lpstr>ottobre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Pc</cp:lastModifiedBy>
  <dcterms:created xsi:type="dcterms:W3CDTF">2016-02-01T14:45:38Z</dcterms:created>
  <dcterms:modified xsi:type="dcterms:W3CDTF">2016-11-29T10:13:02Z</dcterms:modified>
</cp:coreProperties>
</file>