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1E43A6ED-F6B9-4A78-B228-10351B0FA2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GG 20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7" l="1"/>
  <c r="N13" i="17" s="1"/>
  <c r="D13" i="17" s="1"/>
  <c r="K13" i="17"/>
  <c r="M10" i="17"/>
  <c r="K10" i="17"/>
  <c r="K8" i="17"/>
  <c r="P8" i="17" s="1"/>
  <c r="M11" i="17"/>
  <c r="N11" i="17" s="1"/>
  <c r="D11" i="17" s="1"/>
  <c r="K11" i="17"/>
  <c r="K9" i="17"/>
  <c r="P9" i="17" s="1"/>
  <c r="J13" i="17"/>
  <c r="J12" i="17"/>
  <c r="N12" i="17" s="1"/>
  <c r="D12" i="17" s="1"/>
  <c r="J11" i="17"/>
  <c r="L11" i="17" s="1"/>
  <c r="J10" i="17"/>
  <c r="J9" i="17"/>
  <c r="L9" i="17" s="1"/>
  <c r="C9" i="17" s="1"/>
  <c r="J8" i="17"/>
  <c r="P12" i="17"/>
  <c r="P13" i="17" l="1"/>
  <c r="P10" i="17"/>
  <c r="L10" i="17"/>
  <c r="L8" i="17"/>
  <c r="C8" i="17" s="1"/>
  <c r="O11" i="17"/>
  <c r="P11" i="17"/>
  <c r="L12" i="17"/>
  <c r="N10" i="17"/>
  <c r="D10" i="17" s="1"/>
  <c r="O10" i="17"/>
  <c r="C12" i="17"/>
  <c r="O12" i="17"/>
  <c r="C10" i="17"/>
  <c r="N8" i="17"/>
  <c r="N9" i="17"/>
  <c r="D9" i="17" s="1"/>
  <c r="C11" i="17"/>
  <c r="L13" i="17"/>
  <c r="O9" i="17" l="1"/>
  <c r="C13" i="17"/>
  <c r="O13" i="17"/>
  <c r="O8" i="17"/>
</calcChain>
</file>

<file path=xl/sharedStrings.xml><?xml version="1.0" encoding="utf-8"?>
<sst xmlns="http://schemas.openxmlformats.org/spreadsheetml/2006/main" count="29" uniqueCount="22">
  <si>
    <t>Pubblicazione ai sensi dell'art. 16, c.3 D.Lgs 33/2013</t>
  </si>
  <si>
    <t>ufficio</t>
  </si>
  <si>
    <t>n dip</t>
  </si>
  <si>
    <t>ora da lav</t>
  </si>
  <si>
    <t>presenze</t>
  </si>
  <si>
    <t>assenze</t>
  </si>
  <si>
    <t>verifica</t>
  </si>
  <si>
    <t>Area                      professionale</t>
  </si>
  <si>
    <t>N. Dipendenti</t>
  </si>
  <si>
    <t>Tasso % mensile di presenze</t>
  </si>
  <si>
    <t>Tasso % mensile di assenze</t>
  </si>
  <si>
    <t>ore lav</t>
  </si>
  <si>
    <t>%</t>
  </si>
  <si>
    <t xml:space="preserve">ore </t>
  </si>
  <si>
    <t>Area Amministrativa</t>
  </si>
  <si>
    <t>Area Legale</t>
  </si>
  <si>
    <t>Area Mercati</t>
  </si>
  <si>
    <t>Area Tecnica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</si>
  <si>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</si>
  <si>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Area Comunicazione</t>
  </si>
  <si>
    <t>Area CED</t>
  </si>
  <si>
    <t>Tassi di assenza MAGGIO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</si>
</sst>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9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vertical="justify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9" fontId="0" fillId="0" borderId="0" xfId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Alignme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190D3-9039-44FF-86A9-09B92AFF144A}">
  <dimension ref="A1:Q43"/>
  <sheetViews>
    <sheetView tabSelected="1" topLeftCell="A16" workbookViewId="0">
      <selection activeCell="T36" sqref="T36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6" max="6" width="7.7109375" customWidth="1"/>
    <col min="7" max="7" width="9.140625" hidden="1" customWidth="1"/>
    <col min="8" max="8" width="19.42578125" hidden="1" customWidth="1"/>
    <col min="9" max="9" width="9.140625" hidden="1" customWidth="1"/>
    <col min="10" max="10" width="11.140625" hidden="1" customWidth="1"/>
    <col min="11" max="14" width="9.140625" hidden="1" customWidth="1"/>
    <col min="15" max="15" width="9.7109375" hidden="1" customWidth="1"/>
    <col min="16" max="17" width="9.140625" hidden="1" customWidth="1"/>
    <col min="18" max="18" width="9.140625" customWidth="1"/>
  </cols>
  <sheetData>
    <row r="1" spans="1:16" ht="19.5" x14ac:dyDescent="0.25">
      <c r="A1" s="29" t="s">
        <v>21</v>
      </c>
      <c r="B1" s="30"/>
      <c r="C1" s="30"/>
      <c r="D1" s="30"/>
      <c r="E1" s="19"/>
      <c r="F1" s="19"/>
      <c r="G1" s="19"/>
    </row>
    <row r="2" spans="1:16" ht="19.5" x14ac:dyDescent="0.25">
      <c r="A2" s="19"/>
      <c r="B2" s="19"/>
      <c r="C2" s="19"/>
      <c r="D2" s="19"/>
      <c r="E2" s="19"/>
      <c r="F2" s="19"/>
      <c r="G2" s="19"/>
    </row>
    <row r="3" spans="1:16" ht="15.75" x14ac:dyDescent="0.25">
      <c r="A3" s="31" t="s">
        <v>0</v>
      </c>
      <c r="B3" s="30"/>
      <c r="C3" s="30"/>
      <c r="D3" s="30"/>
      <c r="E3" s="20"/>
      <c r="F3" s="20"/>
      <c r="G3" s="20"/>
    </row>
    <row r="6" spans="1:16" ht="19.5" x14ac:dyDescent="0.3">
      <c r="A6" s="32"/>
      <c r="B6" s="32"/>
      <c r="C6" s="32"/>
      <c r="D6" s="32"/>
      <c r="H6" s="33" t="s">
        <v>1</v>
      </c>
      <c r="I6" s="33" t="s">
        <v>2</v>
      </c>
      <c r="J6" s="33" t="s">
        <v>3</v>
      </c>
      <c r="K6" s="22" t="s">
        <v>4</v>
      </c>
      <c r="L6" s="23"/>
      <c r="M6" s="22" t="s">
        <v>5</v>
      </c>
      <c r="N6" s="23"/>
      <c r="O6" s="24" t="s">
        <v>6</v>
      </c>
      <c r="P6" s="25"/>
    </row>
    <row r="7" spans="1:16" ht="30" x14ac:dyDescent="0.25">
      <c r="A7" s="1" t="s">
        <v>7</v>
      </c>
      <c r="B7" s="2" t="s">
        <v>8</v>
      </c>
      <c r="C7" s="2" t="s">
        <v>9</v>
      </c>
      <c r="D7" s="2" t="s">
        <v>10</v>
      </c>
      <c r="H7" s="34"/>
      <c r="I7" s="34"/>
      <c r="J7" s="34"/>
      <c r="K7" s="17" t="s">
        <v>11</v>
      </c>
      <c r="L7" s="17" t="s">
        <v>12</v>
      </c>
      <c r="M7" s="17" t="s">
        <v>13</v>
      </c>
      <c r="N7" s="17" t="s">
        <v>12</v>
      </c>
      <c r="O7" s="26"/>
      <c r="P7" s="27"/>
    </row>
    <row r="8" spans="1:16" s="7" customFormat="1" x14ac:dyDescent="0.25">
      <c r="A8" s="3" t="s">
        <v>14</v>
      </c>
      <c r="B8" s="4">
        <v>3</v>
      </c>
      <c r="C8" s="5">
        <f>L8</f>
        <v>0.9927083333333333</v>
      </c>
      <c r="D8" s="5">
        <v>0.01</v>
      </c>
      <c r="E8" s="6"/>
      <c r="H8" s="8" t="s">
        <v>14</v>
      </c>
      <c r="I8" s="4">
        <v>3</v>
      </c>
      <c r="J8" s="9">
        <f>3*8*20</f>
        <v>480</v>
      </c>
      <c r="K8" s="10">
        <f>3.5+156.1+4.3+153+4.3+155.3</f>
        <v>476.5</v>
      </c>
      <c r="L8" s="21">
        <f>K8/J8</f>
        <v>0.9927083333333333</v>
      </c>
      <c r="M8" s="10">
        <v>2.2999999999999998</v>
      </c>
      <c r="N8" s="21">
        <f>+M8/J8</f>
        <v>4.7916666666666663E-3</v>
      </c>
      <c r="O8" s="12">
        <f t="shared" ref="O8" si="0">+L8+N8</f>
        <v>0.99749999999999994</v>
      </c>
      <c r="P8" s="9">
        <f t="shared" ref="P8" si="1">+K8+M8</f>
        <v>478.8</v>
      </c>
    </row>
    <row r="9" spans="1:16" s="7" customFormat="1" x14ac:dyDescent="0.25">
      <c r="A9" s="3" t="s">
        <v>15</v>
      </c>
      <c r="B9" s="4">
        <v>1</v>
      </c>
      <c r="C9" s="5">
        <f t="shared" ref="C9:C13" si="2">L9</f>
        <v>0.97499999999999998</v>
      </c>
      <c r="D9" s="5">
        <f t="shared" ref="D9:D11" si="3">N9</f>
        <v>0.02</v>
      </c>
      <c r="E9" s="6"/>
      <c r="H9" s="3" t="s">
        <v>15</v>
      </c>
      <c r="I9" s="4">
        <v>1</v>
      </c>
      <c r="J9" s="9">
        <f>8*1*20</f>
        <v>160</v>
      </c>
      <c r="K9" s="10">
        <f>152.5+3.5</f>
        <v>156</v>
      </c>
      <c r="L9" s="11">
        <f>K9/J9</f>
        <v>0.97499999999999998</v>
      </c>
      <c r="M9" s="10">
        <v>3.2</v>
      </c>
      <c r="N9" s="11">
        <f>+M9/J9</f>
        <v>0.02</v>
      </c>
      <c r="O9" s="12">
        <f>L9+N9</f>
        <v>0.995</v>
      </c>
      <c r="P9" s="10">
        <f>K9+M9</f>
        <v>159.19999999999999</v>
      </c>
    </row>
    <row r="10" spans="1:16" s="7" customFormat="1" x14ac:dyDescent="0.25">
      <c r="A10" s="13" t="s">
        <v>16</v>
      </c>
      <c r="B10" s="9">
        <v>3</v>
      </c>
      <c r="C10" s="5">
        <f t="shared" si="2"/>
        <v>0.99020833333333347</v>
      </c>
      <c r="D10" s="5">
        <f>N10</f>
        <v>7.2916666666666668E-3</v>
      </c>
      <c r="E10" s="6"/>
      <c r="H10" s="13" t="s">
        <v>16</v>
      </c>
      <c r="I10" s="9">
        <v>3</v>
      </c>
      <c r="J10" s="9">
        <f>8*3*20</f>
        <v>480</v>
      </c>
      <c r="K10" s="10">
        <f>2+157.3+4.3+155.1+4.3+144.2+8.1</f>
        <v>475.30000000000007</v>
      </c>
      <c r="L10" s="11">
        <f t="shared" ref="L10:L13" si="4">+K10/J10</f>
        <v>0.99020833333333347</v>
      </c>
      <c r="M10" s="10">
        <f>3+0.2+0.3</f>
        <v>3.5</v>
      </c>
      <c r="N10" s="11">
        <f>+M10/J10</f>
        <v>7.2916666666666668E-3</v>
      </c>
      <c r="O10" s="12">
        <f t="shared" ref="O10:O13" si="5">+L10+N10</f>
        <v>0.99750000000000016</v>
      </c>
      <c r="P10" s="9">
        <f t="shared" ref="P10:P13" si="6">+K10+M10</f>
        <v>478.80000000000007</v>
      </c>
    </row>
    <row r="11" spans="1:16" s="7" customFormat="1" x14ac:dyDescent="0.25">
      <c r="A11" s="13" t="s">
        <v>17</v>
      </c>
      <c r="B11" s="9">
        <v>1</v>
      </c>
      <c r="C11" s="5">
        <f>L11</f>
        <v>0.92874999999999996</v>
      </c>
      <c r="D11" s="5">
        <f t="shared" si="3"/>
        <v>6.8750000000000006E-2</v>
      </c>
      <c r="E11" s="6"/>
      <c r="H11" s="13" t="s">
        <v>17</v>
      </c>
      <c r="I11" s="9">
        <v>1</v>
      </c>
      <c r="J11" s="9">
        <f>8*1*20</f>
        <v>160</v>
      </c>
      <c r="K11" s="10">
        <f>147.38+1.22</f>
        <v>148.6</v>
      </c>
      <c r="L11" s="11">
        <f t="shared" si="4"/>
        <v>0.92874999999999996</v>
      </c>
      <c r="M11" s="10">
        <f>8+3</f>
        <v>11</v>
      </c>
      <c r="N11" s="11">
        <f t="shared" ref="N11:N13" si="7">+M11/J11</f>
        <v>6.8750000000000006E-2</v>
      </c>
      <c r="O11" s="12">
        <f t="shared" si="5"/>
        <v>0.99749999999999994</v>
      </c>
      <c r="P11" s="9">
        <f t="shared" si="6"/>
        <v>159.6</v>
      </c>
    </row>
    <row r="12" spans="1:16" x14ac:dyDescent="0.25">
      <c r="A12" s="14" t="s">
        <v>19</v>
      </c>
      <c r="B12" s="9">
        <v>1</v>
      </c>
      <c r="C12" s="15">
        <f>L12</f>
        <v>0</v>
      </c>
      <c r="D12" s="15">
        <f>N12</f>
        <v>1</v>
      </c>
      <c r="H12" s="14" t="s">
        <v>19</v>
      </c>
      <c r="I12" s="18">
        <v>1</v>
      </c>
      <c r="J12" s="9">
        <f>8*1*20</f>
        <v>160</v>
      </c>
      <c r="K12" s="10">
        <v>0</v>
      </c>
      <c r="L12" s="11">
        <f t="shared" si="4"/>
        <v>0</v>
      </c>
      <c r="M12" s="10">
        <v>160</v>
      </c>
      <c r="N12" s="11">
        <f t="shared" si="7"/>
        <v>1</v>
      </c>
      <c r="O12" s="12">
        <f t="shared" si="5"/>
        <v>1</v>
      </c>
      <c r="P12" s="9">
        <f t="shared" si="6"/>
        <v>160</v>
      </c>
    </row>
    <row r="13" spans="1:16" x14ac:dyDescent="0.25">
      <c r="A13" s="14" t="s">
        <v>20</v>
      </c>
      <c r="B13" s="9">
        <v>3</v>
      </c>
      <c r="C13" s="16">
        <f t="shared" si="2"/>
        <v>0.81145833333333328</v>
      </c>
      <c r="D13" s="15">
        <f>N13</f>
        <v>0.18770833333333331</v>
      </c>
      <c r="H13" s="14" t="s">
        <v>20</v>
      </c>
      <c r="I13" s="18">
        <v>3</v>
      </c>
      <c r="J13" s="9">
        <f>8*3*20</f>
        <v>480</v>
      </c>
      <c r="K13" s="10">
        <f>2.5+155+128+104</f>
        <v>389.5</v>
      </c>
      <c r="L13" s="11">
        <f t="shared" si="4"/>
        <v>0.81145833333333328</v>
      </c>
      <c r="M13" s="10">
        <f>56+32+2.1</f>
        <v>90.1</v>
      </c>
      <c r="N13" s="11">
        <f t="shared" si="7"/>
        <v>0.18770833333333331</v>
      </c>
      <c r="O13" s="12">
        <f t="shared" si="5"/>
        <v>0.99916666666666654</v>
      </c>
      <c r="P13" s="9">
        <f t="shared" si="6"/>
        <v>479.6</v>
      </c>
    </row>
    <row r="14" spans="1:16" x14ac:dyDescent="0.25">
      <c r="A14" s="35"/>
      <c r="B14" s="36"/>
      <c r="C14" s="37"/>
      <c r="D14" s="38"/>
      <c r="H14" s="35"/>
      <c r="I14" s="39"/>
      <c r="J14" s="36"/>
      <c r="K14" s="40"/>
      <c r="L14" s="41"/>
      <c r="M14" s="40"/>
      <c r="N14" s="41"/>
      <c r="O14" s="42"/>
      <c r="P14" s="36"/>
    </row>
    <row r="15" spans="1:16" x14ac:dyDescent="0.25">
      <c r="A15" s="35"/>
      <c r="B15" s="36"/>
      <c r="C15" s="37"/>
      <c r="D15" s="38"/>
      <c r="H15" s="35"/>
      <c r="I15" s="39"/>
      <c r="J15" s="36"/>
      <c r="K15" s="40"/>
      <c r="L15" s="41"/>
      <c r="M15" s="40"/>
      <c r="N15" s="41"/>
      <c r="O15" s="42"/>
      <c r="P15" s="36"/>
    </row>
    <row r="16" spans="1:16" x14ac:dyDescent="0.25">
      <c r="A16" s="35"/>
      <c r="B16" s="36"/>
      <c r="C16" s="37"/>
      <c r="D16" s="38"/>
      <c r="H16" s="35"/>
      <c r="I16" s="39"/>
      <c r="J16" s="36"/>
      <c r="K16" s="40"/>
      <c r="L16" s="41"/>
      <c r="M16" s="40"/>
      <c r="N16" s="41"/>
      <c r="O16" s="42"/>
      <c r="P16" s="36"/>
    </row>
    <row r="17" spans="1:16" x14ac:dyDescent="0.25">
      <c r="A17" s="35"/>
      <c r="B17" s="36"/>
      <c r="C17" s="37"/>
      <c r="D17" s="38"/>
      <c r="H17" s="35"/>
      <c r="I17" s="39"/>
      <c r="J17" s="36"/>
      <c r="K17" s="40"/>
      <c r="L17" s="41"/>
      <c r="M17" s="40"/>
      <c r="N17" s="41"/>
      <c r="O17" s="42"/>
      <c r="P17" s="36"/>
    </row>
    <row r="18" spans="1:16" x14ac:dyDescent="0.25">
      <c r="A18" s="35"/>
      <c r="B18" s="36"/>
      <c r="C18" s="37"/>
      <c r="D18" s="38"/>
      <c r="H18" s="35"/>
      <c r="I18" s="39"/>
      <c r="J18" s="36"/>
      <c r="K18" s="40"/>
      <c r="L18" s="41"/>
      <c r="M18" s="40"/>
      <c r="N18" s="41"/>
      <c r="O18" s="42"/>
      <c r="P18" s="36"/>
    </row>
    <row r="19" spans="1:16" x14ac:dyDescent="0.25">
      <c r="A19" s="35"/>
      <c r="B19" s="36"/>
      <c r="C19" s="37"/>
      <c r="D19" s="38"/>
      <c r="H19" s="35"/>
      <c r="I19" s="39"/>
      <c r="J19" s="36"/>
      <c r="K19" s="40"/>
      <c r="L19" s="41"/>
      <c r="M19" s="40"/>
      <c r="N19" s="41"/>
      <c r="O19" s="42"/>
      <c r="P19" s="36"/>
    </row>
    <row r="20" spans="1:16" x14ac:dyDescent="0.25">
      <c r="A20" s="35"/>
      <c r="B20" s="36"/>
      <c r="C20" s="37"/>
      <c r="D20" s="38"/>
      <c r="H20" s="35"/>
      <c r="I20" s="39"/>
      <c r="J20" s="36"/>
      <c r="K20" s="40"/>
      <c r="L20" s="41"/>
      <c r="M20" s="40"/>
      <c r="N20" s="41"/>
      <c r="O20" s="42"/>
      <c r="P20" s="36"/>
    </row>
    <row r="21" spans="1:16" x14ac:dyDescent="0.25">
      <c r="A21" s="35"/>
      <c r="B21" s="36"/>
      <c r="C21" s="37"/>
      <c r="D21" s="38"/>
      <c r="H21" s="35"/>
      <c r="I21" s="39"/>
      <c r="J21" s="36"/>
      <c r="K21" s="40"/>
      <c r="L21" s="41"/>
      <c r="M21" s="40"/>
      <c r="N21" s="41"/>
      <c r="O21" s="42"/>
      <c r="P21" s="36"/>
    </row>
    <row r="22" spans="1:16" x14ac:dyDescent="0.25">
      <c r="A22" s="35"/>
      <c r="B22" s="36"/>
      <c r="C22" s="37"/>
      <c r="D22" s="38"/>
      <c r="H22" s="35"/>
      <c r="I22" s="39"/>
      <c r="J22" s="36"/>
      <c r="K22" s="40"/>
      <c r="L22" s="41"/>
      <c r="M22" s="40"/>
      <c r="N22" s="41"/>
      <c r="O22" s="42"/>
      <c r="P22" s="36"/>
    </row>
    <row r="23" spans="1:16" x14ac:dyDescent="0.25">
      <c r="A23" s="35"/>
      <c r="B23" s="36"/>
      <c r="C23" s="37"/>
      <c r="D23" s="38"/>
      <c r="H23" s="35"/>
      <c r="I23" s="39"/>
      <c r="J23" s="36"/>
      <c r="K23" s="40"/>
      <c r="L23" s="41"/>
      <c r="M23" s="40"/>
      <c r="N23" s="41"/>
      <c r="O23" s="42"/>
      <c r="P23" s="36"/>
    </row>
    <row r="24" spans="1:16" x14ac:dyDescent="0.25">
      <c r="A24" s="35"/>
      <c r="B24" s="36"/>
      <c r="C24" s="37"/>
      <c r="D24" s="38"/>
      <c r="H24" s="35"/>
      <c r="I24" s="39"/>
      <c r="J24" s="36"/>
      <c r="K24" s="40"/>
      <c r="L24" s="41"/>
      <c r="M24" s="40"/>
      <c r="N24" s="41"/>
      <c r="O24" s="42"/>
      <c r="P24" s="36"/>
    </row>
    <row r="25" spans="1:16" x14ac:dyDescent="0.25">
      <c r="A25" s="35"/>
      <c r="B25" s="36"/>
      <c r="C25" s="37"/>
      <c r="D25" s="38"/>
      <c r="H25" s="35"/>
      <c r="I25" s="39"/>
      <c r="J25" s="36"/>
      <c r="K25" s="40"/>
      <c r="L25" s="41"/>
      <c r="M25" s="40"/>
      <c r="N25" s="41"/>
      <c r="O25" s="42"/>
      <c r="P25" s="36"/>
    </row>
    <row r="26" spans="1:16" x14ac:dyDescent="0.25">
      <c r="A26" s="35"/>
      <c r="B26" s="36"/>
      <c r="C26" s="37"/>
      <c r="D26" s="38"/>
      <c r="H26" s="35"/>
      <c r="I26" s="39"/>
      <c r="J26" s="36"/>
      <c r="K26" s="40"/>
      <c r="L26" s="41"/>
      <c r="M26" s="40"/>
      <c r="N26" s="41"/>
      <c r="O26" s="42"/>
      <c r="P26" s="36"/>
    </row>
    <row r="27" spans="1:16" x14ac:dyDescent="0.25">
      <c r="A27" s="35"/>
      <c r="B27" s="36"/>
      <c r="C27" s="37"/>
      <c r="D27" s="38"/>
      <c r="H27" s="35"/>
      <c r="I27" s="39"/>
      <c r="J27" s="36"/>
      <c r="K27" s="40"/>
      <c r="L27" s="41"/>
      <c r="M27" s="40"/>
      <c r="N27" s="41"/>
      <c r="O27" s="42"/>
      <c r="P27" s="36"/>
    </row>
    <row r="28" spans="1:16" x14ac:dyDescent="0.25">
      <c r="A28" s="35"/>
      <c r="B28" s="36"/>
      <c r="C28" s="37"/>
      <c r="D28" s="38"/>
      <c r="H28" s="35"/>
      <c r="I28" s="39"/>
      <c r="J28" s="36"/>
      <c r="K28" s="40"/>
      <c r="L28" s="41"/>
      <c r="M28" s="40"/>
      <c r="N28" s="41"/>
      <c r="O28" s="42"/>
      <c r="P28" s="36"/>
    </row>
    <row r="29" spans="1:16" x14ac:dyDescent="0.25">
      <c r="A29" s="35"/>
      <c r="B29" s="36"/>
      <c r="C29" s="37"/>
      <c r="D29" s="38"/>
      <c r="H29" s="35"/>
      <c r="I29" s="39"/>
      <c r="J29" s="36"/>
      <c r="K29" s="40"/>
      <c r="L29" s="41"/>
      <c r="M29" s="40"/>
      <c r="N29" s="41"/>
      <c r="O29" s="42"/>
      <c r="P29" s="36"/>
    </row>
    <row r="30" spans="1:16" x14ac:dyDescent="0.25">
      <c r="A30" s="35"/>
      <c r="B30" s="36"/>
      <c r="C30" s="37"/>
      <c r="D30" s="38"/>
      <c r="H30" s="35"/>
      <c r="I30" s="39"/>
      <c r="J30" s="36"/>
      <c r="K30" s="40"/>
      <c r="L30" s="41"/>
      <c r="M30" s="40"/>
      <c r="N30" s="41"/>
      <c r="O30" s="42"/>
      <c r="P30" s="36"/>
    </row>
    <row r="31" spans="1:16" x14ac:dyDescent="0.25">
      <c r="A31" s="35"/>
      <c r="B31" s="36"/>
      <c r="C31" s="37"/>
      <c r="D31" s="38"/>
      <c r="H31" s="35"/>
      <c r="I31" s="39"/>
      <c r="J31" s="36"/>
      <c r="K31" s="40"/>
      <c r="L31" s="41"/>
      <c r="M31" s="40"/>
      <c r="N31" s="41"/>
      <c r="O31" s="42"/>
      <c r="P31" s="36"/>
    </row>
    <row r="32" spans="1:16" x14ac:dyDescent="0.25">
      <c r="A32" s="35"/>
      <c r="B32" s="36"/>
      <c r="C32" s="37"/>
      <c r="D32" s="38"/>
      <c r="H32" s="35"/>
      <c r="I32" s="39"/>
      <c r="J32" s="36"/>
      <c r="K32" s="40"/>
      <c r="L32" s="41"/>
      <c r="M32" s="40"/>
      <c r="N32" s="41"/>
      <c r="O32" s="42"/>
      <c r="P32" s="36"/>
    </row>
    <row r="33" spans="1:16" x14ac:dyDescent="0.25">
      <c r="A33" s="35"/>
      <c r="B33" s="36"/>
      <c r="C33" s="37"/>
      <c r="D33" s="38"/>
      <c r="H33" s="35"/>
      <c r="I33" s="39"/>
      <c r="J33" s="36"/>
      <c r="K33" s="40"/>
      <c r="L33" s="41"/>
      <c r="M33" s="40"/>
      <c r="N33" s="41"/>
      <c r="O33" s="42"/>
      <c r="P33" s="36"/>
    </row>
    <row r="34" spans="1:16" x14ac:dyDescent="0.25">
      <c r="A34" s="35"/>
      <c r="B34" s="36"/>
      <c r="C34" s="37"/>
      <c r="D34" s="38"/>
      <c r="H34" s="35"/>
      <c r="I34" s="39"/>
      <c r="J34" s="36"/>
      <c r="K34" s="40"/>
      <c r="L34" s="41"/>
      <c r="M34" s="40"/>
      <c r="N34" s="41"/>
      <c r="O34" s="42"/>
      <c r="P34" s="36"/>
    </row>
    <row r="35" spans="1:16" x14ac:dyDescent="0.25">
      <c r="A35" s="35"/>
      <c r="B35" s="36"/>
      <c r="C35" s="37"/>
      <c r="D35" s="38"/>
      <c r="H35" s="35"/>
      <c r="I35" s="39"/>
      <c r="J35" s="36"/>
      <c r="K35" s="40"/>
      <c r="L35" s="41"/>
      <c r="M35" s="40"/>
      <c r="N35" s="41"/>
      <c r="O35" s="42"/>
      <c r="P35" s="36"/>
    </row>
    <row r="36" spans="1:16" x14ac:dyDescent="0.25">
      <c r="A36" s="35"/>
      <c r="B36" s="36"/>
      <c r="C36" s="37"/>
      <c r="D36" s="38"/>
      <c r="H36" s="35"/>
      <c r="I36" s="39"/>
      <c r="J36" s="36"/>
      <c r="K36" s="40"/>
      <c r="L36" s="41"/>
      <c r="M36" s="40"/>
      <c r="N36" s="41"/>
      <c r="O36" s="42"/>
      <c r="P36" s="36"/>
    </row>
    <row r="37" spans="1:16" x14ac:dyDescent="0.25">
      <c r="A37" s="35"/>
      <c r="B37" s="36"/>
      <c r="C37" s="37"/>
      <c r="D37" s="38"/>
      <c r="H37" s="35"/>
      <c r="I37" s="39"/>
      <c r="J37" s="36"/>
      <c r="K37" s="40"/>
      <c r="L37" s="41"/>
      <c r="M37" s="40"/>
      <c r="N37" s="41"/>
      <c r="O37" s="42"/>
      <c r="P37" s="36"/>
    </row>
    <row r="38" spans="1:16" x14ac:dyDescent="0.25">
      <c r="A38" s="35"/>
      <c r="B38" s="36"/>
      <c r="C38" s="37"/>
      <c r="D38" s="38"/>
      <c r="H38" s="35"/>
      <c r="I38" s="39"/>
      <c r="J38" s="36"/>
      <c r="K38" s="40"/>
      <c r="L38" s="41"/>
      <c r="M38" s="40"/>
      <c r="N38" s="41"/>
      <c r="O38" s="42"/>
      <c r="P38" s="36"/>
    </row>
    <row r="39" spans="1:16" x14ac:dyDescent="0.25">
      <c r="A39" s="35"/>
      <c r="B39" s="36"/>
      <c r="C39" s="37"/>
      <c r="D39" s="38"/>
      <c r="H39" s="35"/>
      <c r="I39" s="39"/>
      <c r="J39" s="36"/>
      <c r="K39" s="40"/>
      <c r="L39" s="41"/>
      <c r="M39" s="40"/>
      <c r="N39" s="41"/>
      <c r="O39" s="42"/>
      <c r="P39" s="36"/>
    </row>
    <row r="40" spans="1:16" x14ac:dyDescent="0.25">
      <c r="A40" s="35"/>
      <c r="B40" s="36"/>
      <c r="C40" s="37"/>
      <c r="D40" s="38"/>
      <c r="H40" s="35"/>
      <c r="I40" s="39"/>
      <c r="J40" s="36"/>
      <c r="K40" s="40"/>
      <c r="L40" s="41"/>
      <c r="M40" s="40"/>
      <c r="N40" s="41"/>
      <c r="O40" s="42"/>
      <c r="P40" s="36"/>
    </row>
    <row r="41" spans="1:16" x14ac:dyDescent="0.25">
      <c r="A41" s="35"/>
      <c r="B41" s="36"/>
      <c r="C41" s="37"/>
      <c r="D41" s="38"/>
      <c r="H41" s="35"/>
      <c r="I41" s="39"/>
      <c r="J41" s="36"/>
      <c r="K41" s="40"/>
      <c r="L41" s="41"/>
      <c r="M41" s="40"/>
      <c r="N41" s="41"/>
      <c r="O41" s="42"/>
      <c r="P41" s="36"/>
    </row>
    <row r="42" spans="1:16" x14ac:dyDescent="0.25">
      <c r="A42" s="35"/>
      <c r="B42" s="36"/>
      <c r="C42" s="37"/>
      <c r="D42" s="38"/>
      <c r="H42" s="35"/>
      <c r="I42" s="39"/>
      <c r="J42" s="36"/>
      <c r="K42" s="40"/>
      <c r="L42" s="41"/>
      <c r="M42" s="40"/>
      <c r="N42" s="41"/>
      <c r="O42" s="42"/>
      <c r="P42" s="36"/>
    </row>
    <row r="43" spans="1:16" ht="78" customHeight="1" x14ac:dyDescent="0.25">
      <c r="A43" s="28" t="s">
        <v>18</v>
      </c>
      <c r="B43" s="28"/>
      <c r="C43" s="28"/>
      <c r="D43" s="28"/>
      <c r="E43" s="43"/>
    </row>
  </sheetData>
  <mergeCells count="10">
    <mergeCell ref="K6:L6"/>
    <mergeCell ref="M6:N6"/>
    <mergeCell ref="O6:P7"/>
    <mergeCell ref="A1:D1"/>
    <mergeCell ref="A3:D3"/>
    <mergeCell ref="A6:D6"/>
    <mergeCell ref="H6:H7"/>
    <mergeCell ref="I6:I7"/>
    <mergeCell ref="J6:J7"/>
    <mergeCell ref="A43:E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MAGG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2020-10-30T09:07:48Z</dcterms:modified>
</cp:coreProperties>
</file>