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EN 19" sheetId="1" r:id="rId1"/>
  </sheets>
  <calcPr calcId="152511"/>
</workbook>
</file>

<file path=xl/calcChain.xml><?xml version="1.0" encoding="utf-8"?>
<calcChain xmlns="http://schemas.openxmlformats.org/spreadsheetml/2006/main">
  <c r="C13" i="1" l="1"/>
  <c r="D13" i="1"/>
  <c r="D12" i="1"/>
  <c r="C12" i="1"/>
  <c r="P12" i="1"/>
  <c r="P13" i="1"/>
  <c r="O12" i="1"/>
  <c r="O13" i="1"/>
  <c r="N12" i="1"/>
  <c r="N13" i="1"/>
  <c r="L12" i="1"/>
  <c r="L13" i="1"/>
  <c r="M12" i="1"/>
  <c r="M13" i="1"/>
  <c r="K12" i="1"/>
  <c r="K13" i="1"/>
  <c r="J13" i="1"/>
  <c r="J12" i="1"/>
  <c r="M11" i="1" l="1"/>
  <c r="K11" i="1"/>
  <c r="M10" i="1"/>
  <c r="K10" i="1"/>
  <c r="D8" i="1"/>
  <c r="M8" i="1"/>
  <c r="K8" i="1"/>
  <c r="C9" i="1"/>
  <c r="P9" i="1"/>
  <c r="O9" i="1"/>
  <c r="K9" i="1"/>
  <c r="L9" i="1"/>
  <c r="J11" i="1" l="1"/>
  <c r="N11" i="1" s="1"/>
  <c r="D11" i="1" s="1"/>
  <c r="J10" i="1"/>
  <c r="J9" i="1"/>
  <c r="J8" i="1"/>
  <c r="P11" i="1"/>
  <c r="P10" i="1"/>
  <c r="N8" i="1"/>
  <c r="P8" i="1"/>
  <c r="N10" i="1" l="1"/>
  <c r="D10" i="1" s="1"/>
  <c r="N9" i="1"/>
  <c r="L8" i="1"/>
  <c r="L10" i="1"/>
  <c r="C10" i="1" s="1"/>
  <c r="L11" i="1"/>
  <c r="C11" i="1" s="1"/>
  <c r="O11" i="1" l="1"/>
  <c r="O10" i="1"/>
  <c r="O8" i="1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<sst xmlns="http://schemas.openxmlformats.org/spreadsheetml/2006/main" count="29" uniqueCount="22">
  <si>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</si>
  <si>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</si>
  <si>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</si>
  <si>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</si>
  <si>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</si>
  <si>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</si>
  <si>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</si>
  <si>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</si>
  <si>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</si>
  <si>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</si>
  <si>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</si>
  <si>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</si>
  <si>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</si>
  <si>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</si>
  <si>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</si>
  <si>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</si>
  <si>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</si>
  <si>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</si>
  <si>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</si>
  <si>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</si>
  <si>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</si>
  <si>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GENNAIO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</si>
</sst>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C12" sqref="AC12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8" width="9.140625" hidden="1" customWidth="1"/>
    <col min="19" max="45" width="9.140625" customWidth="1"/>
  </cols>
  <sheetData>
    <row r="1" spans="1:16" ht="19.5" x14ac:dyDescent="0.25">
      <c r="A1" s="30" t="s">
        <v>21</v>
      </c>
      <c r="B1" s="31"/>
      <c r="C1" s="31"/>
      <c r="D1" s="31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32" t="s">
        <v>0</v>
      </c>
      <c r="B3" s="31"/>
      <c r="C3" s="31"/>
      <c r="D3" s="31"/>
      <c r="E3" s="2"/>
      <c r="F3" s="2"/>
      <c r="G3" s="2"/>
    </row>
    <row r="6" spans="1:16" ht="19.5" x14ac:dyDescent="0.3">
      <c r="A6" s="33"/>
      <c r="B6" s="33"/>
      <c r="C6" s="33"/>
      <c r="D6" s="33"/>
      <c r="H6" s="27" t="s">
        <v>1</v>
      </c>
      <c r="I6" s="27" t="s">
        <v>2</v>
      </c>
      <c r="J6" s="27" t="s">
        <v>3</v>
      </c>
      <c r="K6" s="27" t="s">
        <v>4</v>
      </c>
      <c r="L6" s="27"/>
      <c r="M6" s="27" t="s">
        <v>5</v>
      </c>
      <c r="N6" s="27"/>
      <c r="O6" s="28" t="s">
        <v>6</v>
      </c>
      <c r="P6" s="28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27"/>
      <c r="I7" s="27"/>
      <c r="J7" s="27"/>
      <c r="K7" s="5" t="s">
        <v>11</v>
      </c>
      <c r="L7" s="5" t="s">
        <v>12</v>
      </c>
      <c r="M7" s="5" t="s">
        <v>13</v>
      </c>
      <c r="N7" s="5" t="s">
        <v>12</v>
      </c>
      <c r="O7" s="28"/>
      <c r="P7" s="28"/>
    </row>
    <row r="8" spans="1:16" s="10" customFormat="1" x14ac:dyDescent="0.25">
      <c r="A8" s="6" t="s">
        <v>14</v>
      </c>
      <c r="B8" s="7">
        <v>3</v>
      </c>
      <c r="C8" s="8">
        <v>0.92</v>
      </c>
      <c r="D8" s="8">
        <f>N8</f>
        <v>8.3333333333333343E-2</v>
      </c>
      <c r="E8" s="9"/>
      <c r="H8" s="11" t="s">
        <v>14</v>
      </c>
      <c r="I8" s="7">
        <v>3</v>
      </c>
      <c r="J8" s="12">
        <f>4*8*21</f>
        <v>672</v>
      </c>
      <c r="K8" s="13">
        <f>142.4+164+158.5+149.5</f>
        <v>614.4</v>
      </c>
      <c r="L8" s="14">
        <f>+K8/J8</f>
        <v>0.91428571428571426</v>
      </c>
      <c r="M8" s="13">
        <f>18+7.2+4+8+1.1+8+3.2+6.5</f>
        <v>56.000000000000007</v>
      </c>
      <c r="N8" s="14">
        <f>M8/J8</f>
        <v>8.3333333333333343E-2</v>
      </c>
      <c r="O8" s="15">
        <f t="shared" ref="O8" si="0">+L8+N8</f>
        <v>0.99761904761904763</v>
      </c>
      <c r="P8" s="12">
        <f t="shared" ref="P8" si="1">+K8+M8</f>
        <v>670.4</v>
      </c>
    </row>
    <row r="9" spans="1:16" s="10" customFormat="1" x14ac:dyDescent="0.25">
      <c r="A9" s="6" t="s">
        <v>15</v>
      </c>
      <c r="B9" s="7">
        <v>1</v>
      </c>
      <c r="C9" s="8">
        <f t="shared" ref="C9:C11" si="2">L9</f>
        <v>0.98095238095238102</v>
      </c>
      <c r="D9" s="8">
        <v>0.02</v>
      </c>
      <c r="E9" s="9"/>
      <c r="H9" s="6" t="s">
        <v>15</v>
      </c>
      <c r="I9" s="7">
        <v>1</v>
      </c>
      <c r="J9" s="12">
        <f>8*1*21</f>
        <v>168</v>
      </c>
      <c r="K9" s="13">
        <f>164.56+0.24</f>
        <v>164.8</v>
      </c>
      <c r="L9" s="14">
        <f>K9/J9</f>
        <v>0.98095238095238102</v>
      </c>
      <c r="M9" s="13">
        <v>2.4</v>
      </c>
      <c r="N9" s="14">
        <f>+M9/J9</f>
        <v>1.4285714285714285E-2</v>
      </c>
      <c r="O9" s="15">
        <f>L9+N9</f>
        <v>0.99523809523809526</v>
      </c>
      <c r="P9" s="13">
        <f>K9+M9</f>
        <v>167.20000000000002</v>
      </c>
    </row>
    <row r="10" spans="1:16" s="10" customFormat="1" x14ac:dyDescent="0.25">
      <c r="A10" s="16" t="s">
        <v>16</v>
      </c>
      <c r="B10" s="12">
        <v>3</v>
      </c>
      <c r="C10" s="8">
        <f t="shared" si="2"/>
        <v>0.9287698412698413</v>
      </c>
      <c r="D10" s="8">
        <f t="shared" ref="D10:D11" si="3">N10</f>
        <v>6.8849206349206354E-2</v>
      </c>
      <c r="E10" s="9"/>
      <c r="H10" s="16" t="s">
        <v>16</v>
      </c>
      <c r="I10" s="12">
        <v>3</v>
      </c>
      <c r="J10" s="12">
        <f>8*3*21</f>
        <v>504</v>
      </c>
      <c r="K10" s="13">
        <f>163.2+162.5+124.16+18.24</f>
        <v>468.1</v>
      </c>
      <c r="L10" s="14">
        <f t="shared" ref="L10:L13" si="4">+K10/J10</f>
        <v>0.9287698412698413</v>
      </c>
      <c r="M10" s="13">
        <f>4.4+5.1+1.2+8+16</f>
        <v>34.700000000000003</v>
      </c>
      <c r="N10" s="14">
        <f t="shared" ref="N10:N13" si="5">+M10/J10</f>
        <v>6.8849206349206354E-2</v>
      </c>
      <c r="O10" s="15">
        <f t="shared" ref="O10:O13" si="6">+L10+N10</f>
        <v>0.99761904761904763</v>
      </c>
      <c r="P10" s="12">
        <f t="shared" ref="P10:P13" si="7">+K10+M10</f>
        <v>502.8</v>
      </c>
    </row>
    <row r="11" spans="1:16" s="10" customFormat="1" x14ac:dyDescent="0.25">
      <c r="A11" s="16" t="s">
        <v>17</v>
      </c>
      <c r="B11" s="12">
        <v>1</v>
      </c>
      <c r="C11" s="8">
        <f t="shared" si="2"/>
        <v>0.63035714285714284</v>
      </c>
      <c r="D11" s="8">
        <f t="shared" si="3"/>
        <v>0.37113095238095239</v>
      </c>
      <c r="E11" s="9"/>
      <c r="H11" s="16" t="s">
        <v>17</v>
      </c>
      <c r="I11" s="12">
        <v>1</v>
      </c>
      <c r="J11" s="12">
        <f>8*4*21</f>
        <v>672</v>
      </c>
      <c r="K11" s="13">
        <f>133+148.1+137.18+5.32</f>
        <v>423.6</v>
      </c>
      <c r="L11" s="14">
        <f t="shared" si="4"/>
        <v>0.63035714285714284</v>
      </c>
      <c r="M11" s="13">
        <f>168+3+32+2.4+16+3.5+8.5+16</f>
        <v>249.4</v>
      </c>
      <c r="N11" s="17">
        <f t="shared" si="5"/>
        <v>0.37113095238095239</v>
      </c>
      <c r="O11" s="15">
        <f t="shared" si="6"/>
        <v>1.0014880952380953</v>
      </c>
      <c r="P11" s="12">
        <f t="shared" si="7"/>
        <v>673</v>
      </c>
    </row>
    <row r="12" spans="1:16" x14ac:dyDescent="0.25">
      <c r="A12" s="24" t="s">
        <v>19</v>
      </c>
      <c r="B12" s="12">
        <v>1</v>
      </c>
      <c r="C12" s="25">
        <f>L12</f>
        <v>2.5214285714285714</v>
      </c>
      <c r="D12" s="25">
        <f>N12</f>
        <v>1.4845238095238096</v>
      </c>
      <c r="H12" s="24" t="s">
        <v>19</v>
      </c>
      <c r="I12" s="23">
        <v>1</v>
      </c>
      <c r="J12" s="12">
        <f>8*1*21</f>
        <v>168</v>
      </c>
      <c r="K12" s="13">
        <f t="shared" ref="K12:K13" si="8">133+148.1+137.18+5.32</f>
        <v>423.6</v>
      </c>
      <c r="L12" s="14">
        <f t="shared" si="4"/>
        <v>2.5214285714285714</v>
      </c>
      <c r="M12" s="13">
        <f t="shared" ref="M12:M13" si="9">168+3+32+2.4+16+3.5+8.5+16</f>
        <v>249.4</v>
      </c>
      <c r="N12" s="17">
        <f t="shared" si="5"/>
        <v>1.4845238095238096</v>
      </c>
      <c r="O12" s="15">
        <f t="shared" si="6"/>
        <v>4.0059523809523814</v>
      </c>
      <c r="P12" s="12">
        <f t="shared" si="7"/>
        <v>673</v>
      </c>
    </row>
    <row r="13" spans="1:16" x14ac:dyDescent="0.25">
      <c r="A13" s="24" t="s">
        <v>20</v>
      </c>
      <c r="B13" s="12">
        <v>3</v>
      </c>
      <c r="C13" s="26">
        <f>L13</f>
        <v>0.84047619047619049</v>
      </c>
      <c r="D13" s="25">
        <f>N13</f>
        <v>0.49484126984126986</v>
      </c>
      <c r="H13" s="24" t="s">
        <v>20</v>
      </c>
      <c r="I13" s="23">
        <v>3</v>
      </c>
      <c r="J13" s="12">
        <f>8*3*21</f>
        <v>504</v>
      </c>
      <c r="K13" s="13">
        <f t="shared" si="8"/>
        <v>423.6</v>
      </c>
      <c r="L13" s="14">
        <f t="shared" si="4"/>
        <v>0.84047619047619049</v>
      </c>
      <c r="M13" s="13">
        <f t="shared" si="9"/>
        <v>249.4</v>
      </c>
      <c r="N13" s="17">
        <f t="shared" si="5"/>
        <v>0.49484126984126986</v>
      </c>
      <c r="O13" s="15">
        <f t="shared" si="6"/>
        <v>1.3353174603174605</v>
      </c>
      <c r="P13" s="12">
        <f t="shared" si="7"/>
        <v>673</v>
      </c>
    </row>
    <row r="14" spans="1:16" x14ac:dyDescent="0.25">
      <c r="A14" s="18"/>
      <c r="B14" s="19"/>
      <c r="C14" s="20"/>
      <c r="D14" s="22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ht="79.5" customHeight="1" x14ac:dyDescent="0.25">
      <c r="A31" s="29" t="s">
        <v>18</v>
      </c>
      <c r="B31" s="29"/>
      <c r="C31" s="29"/>
      <c r="D31" s="29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2019-05-20T13:22:37Z</dcterms:modified>
</cp:coreProperties>
</file>