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gennaio 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11" i="1"/>
  <c r="K11" i="1"/>
  <c r="P11" i="1" s="1"/>
  <c r="M10" i="1"/>
  <c r="K10" i="1"/>
  <c r="K9" i="1"/>
  <c r="P9" i="1" s="1"/>
  <c r="M9" i="1"/>
  <c r="K8" i="1"/>
  <c r="P8" i="1" s="1"/>
  <c r="M8" i="1"/>
  <c r="J11" i="1"/>
  <c r="P10" i="1"/>
  <c r="N10" i="1"/>
  <c r="D10" i="1" s="1"/>
  <c r="L10" i="1"/>
  <c r="O10" i="1" s="1"/>
  <c r="J10" i="1"/>
  <c r="N9" i="1"/>
  <c r="D9" i="1" s="1"/>
  <c r="L9" i="1"/>
  <c r="C9" i="1" s="1"/>
  <c r="J9" i="1"/>
  <c r="N8" i="1"/>
  <c r="D8" i="1" s="1"/>
  <c r="J8" i="1"/>
  <c r="O9" i="1" l="1"/>
  <c r="L11" i="1"/>
  <c r="L8" i="1"/>
  <c r="C11" i="1" l="1"/>
  <c r="O11" i="1"/>
  <c r="C8" i="1"/>
  <c r="O8" i="1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<sst xmlns="http://schemas.openxmlformats.org/spreadsheetml/2006/main" count="25" uniqueCount="20">
  <si>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</si>
  <si>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</si>
  <si>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</si>
  <si>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</si>
  <si>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</si>
  <si>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</si>
  <si>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</si>
  <si>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</si>
  <si>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</si>
  <si>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</si>
  <si>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</si>
  <si>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</si>
  <si>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</si>
  <si>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</si>
  <si>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</si>
  <si>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</si>
  <si>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</si>
  <si>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</si>
  <si>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</si>
  <si>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gennaio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</si>
</sst>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64" fontId="0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Z13" sqref="Z13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8" width="9.140625" hidden="1" customWidth="1"/>
    <col min="19" max="20" width="9.140625" customWidth="1"/>
  </cols>
  <sheetData>
    <row r="1" spans="1:16" ht="19.5" x14ac:dyDescent="0.25">
      <c r="A1" s="26" t="s">
        <v>19</v>
      </c>
      <c r="B1" s="27"/>
      <c r="C1" s="27"/>
      <c r="D1" s="27"/>
      <c r="E1" s="1"/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28" t="s">
        <v>0</v>
      </c>
      <c r="B3" s="27"/>
      <c r="C3" s="27"/>
      <c r="D3" s="27"/>
      <c r="E3" s="2"/>
      <c r="F3" s="2"/>
      <c r="G3" s="2"/>
    </row>
    <row r="6" spans="1:16" ht="19.5" x14ac:dyDescent="0.3">
      <c r="A6" s="29"/>
      <c r="B6" s="29"/>
      <c r="C6" s="29"/>
      <c r="D6" s="29"/>
      <c r="H6" s="23" t="s">
        <v>1</v>
      </c>
      <c r="I6" s="23" t="s">
        <v>2</v>
      </c>
      <c r="J6" s="23" t="s">
        <v>3</v>
      </c>
      <c r="K6" s="23" t="s">
        <v>4</v>
      </c>
      <c r="L6" s="23"/>
      <c r="M6" s="23" t="s">
        <v>5</v>
      </c>
      <c r="N6" s="23"/>
      <c r="O6" s="24" t="s">
        <v>6</v>
      </c>
      <c r="P6" s="24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23"/>
      <c r="I7" s="23"/>
      <c r="J7" s="23"/>
      <c r="K7" s="5" t="s">
        <v>11</v>
      </c>
      <c r="L7" s="5" t="s">
        <v>12</v>
      </c>
      <c r="M7" s="5" t="s">
        <v>13</v>
      </c>
      <c r="N7" s="5" t="s">
        <v>12</v>
      </c>
      <c r="O7" s="24"/>
      <c r="P7" s="24"/>
    </row>
    <row r="8" spans="1:16" s="10" customFormat="1" ht="30" x14ac:dyDescent="0.25">
      <c r="A8" s="6" t="s">
        <v>14</v>
      </c>
      <c r="B8" s="7">
        <v>4</v>
      </c>
      <c r="C8" s="8">
        <f>L8</f>
        <v>0.86234374999999996</v>
      </c>
      <c r="D8" s="8">
        <f>N8</f>
        <v>0.136875</v>
      </c>
      <c r="E8" s="9"/>
      <c r="H8" s="11" t="s">
        <v>14</v>
      </c>
      <c r="I8" s="7">
        <v>4</v>
      </c>
      <c r="J8" s="12">
        <f>4*8*20</f>
        <v>640</v>
      </c>
      <c r="K8" s="13">
        <f>149.58+148+152+100.3+2.02</f>
        <v>551.9</v>
      </c>
      <c r="L8" s="14">
        <f>+K8/J8</f>
        <v>0.86234374999999996</v>
      </c>
      <c r="M8" s="13">
        <f>8.3+8+36+16+7.3+8+4</f>
        <v>87.6</v>
      </c>
      <c r="N8" s="14">
        <f>+M8/J8</f>
        <v>0.136875</v>
      </c>
      <c r="O8" s="15">
        <f t="shared" ref="O8" si="0">+L8+N8</f>
        <v>0.99921874999999993</v>
      </c>
      <c r="P8" s="12">
        <f t="shared" ref="P8" si="1">+K8+M8</f>
        <v>639.5</v>
      </c>
    </row>
    <row r="9" spans="1:16" s="10" customFormat="1" x14ac:dyDescent="0.25">
      <c r="A9" s="6" t="s">
        <v>15</v>
      </c>
      <c r="B9" s="7">
        <v>1</v>
      </c>
      <c r="C9" s="8">
        <f>L9</f>
        <v>0.63875000000000004</v>
      </c>
      <c r="D9" s="8">
        <f>N9</f>
        <v>0.35875000000000001</v>
      </c>
      <c r="E9" s="9"/>
      <c r="H9" s="6" t="s">
        <v>15</v>
      </c>
      <c r="I9" s="7">
        <v>1</v>
      </c>
      <c r="J9" s="12">
        <f>8*1*20</f>
        <v>160</v>
      </c>
      <c r="K9" s="13">
        <f>2.11+100.09</f>
        <v>102.2</v>
      </c>
      <c r="L9" s="14">
        <f>+K9/J9</f>
        <v>0.63875000000000004</v>
      </c>
      <c r="M9" s="13">
        <f>32+1.4+24</f>
        <v>57.4</v>
      </c>
      <c r="N9" s="14">
        <f>+M9/J9</f>
        <v>0.35875000000000001</v>
      </c>
      <c r="O9" s="15">
        <f>+L9+N9</f>
        <v>0.99750000000000005</v>
      </c>
      <c r="P9" s="12">
        <f>+K9+M9</f>
        <v>159.6</v>
      </c>
    </row>
    <row r="10" spans="1:16" s="10" customFormat="1" x14ac:dyDescent="0.25">
      <c r="A10" s="16" t="s">
        <v>16</v>
      </c>
      <c r="B10" s="12">
        <v>3</v>
      </c>
      <c r="C10" s="15">
        <v>0.94</v>
      </c>
      <c r="D10" s="15">
        <f>N10</f>
        <v>6.2708333333333338E-2</v>
      </c>
      <c r="E10" s="9"/>
      <c r="H10" s="16" t="s">
        <v>16</v>
      </c>
      <c r="I10" s="12">
        <v>3</v>
      </c>
      <c r="J10" s="12">
        <f>8*3*20</f>
        <v>480</v>
      </c>
      <c r="K10" s="13">
        <f>158.4+121.16+10.55+158.2</f>
        <v>448.31</v>
      </c>
      <c r="L10" s="14">
        <f t="shared" ref="L10:L11" si="2">+K10/J10</f>
        <v>0.93397916666666669</v>
      </c>
      <c r="M10" s="13">
        <f>1.2+1.4+24+3.5</f>
        <v>30.1</v>
      </c>
      <c r="N10" s="14">
        <f t="shared" ref="N10:N11" si="3">+M10/J10</f>
        <v>6.2708333333333338E-2</v>
      </c>
      <c r="O10" s="15">
        <f t="shared" ref="O10:O11" si="4">+L10+N10</f>
        <v>0.99668750000000006</v>
      </c>
      <c r="P10" s="12">
        <f t="shared" ref="P10:P11" si="5">+K10+M10</f>
        <v>478.41</v>
      </c>
    </row>
    <row r="11" spans="1:16" s="10" customFormat="1" x14ac:dyDescent="0.25">
      <c r="A11" s="16" t="s">
        <v>17</v>
      </c>
      <c r="B11" s="12">
        <v>4</v>
      </c>
      <c r="C11" s="15">
        <f>L11</f>
        <v>0.87562499999999999</v>
      </c>
      <c r="D11" s="15">
        <v>0.12</v>
      </c>
      <c r="E11" s="9"/>
      <c r="H11" s="16" t="s">
        <v>17</v>
      </c>
      <c r="I11" s="12">
        <v>4</v>
      </c>
      <c r="J11" s="12">
        <f>8*4*20</f>
        <v>640</v>
      </c>
      <c r="K11" s="13">
        <f>120.4+124.5+159.5+156</f>
        <v>560.4</v>
      </c>
      <c r="L11" s="14">
        <f t="shared" si="2"/>
        <v>0.87562499999999999</v>
      </c>
      <c r="M11" s="13">
        <f>8+32+7.2+32+3.1+0.1</f>
        <v>82.399999999999991</v>
      </c>
      <c r="N11" s="22">
        <f t="shared" si="3"/>
        <v>0.12874999999999998</v>
      </c>
      <c r="O11" s="15">
        <f t="shared" si="4"/>
        <v>1.004375</v>
      </c>
      <c r="P11" s="12">
        <f t="shared" si="5"/>
        <v>642.79999999999995</v>
      </c>
    </row>
    <row r="12" spans="1:16" x14ac:dyDescent="0.25">
      <c r="A12" s="17"/>
      <c r="B12" s="18"/>
      <c r="C12" s="19"/>
      <c r="D12" s="19"/>
      <c r="M12" s="20"/>
    </row>
    <row r="13" spans="1:16" x14ac:dyDescent="0.25">
      <c r="A13" s="17"/>
      <c r="B13" s="18"/>
      <c r="C13" s="19"/>
      <c r="D13" s="19"/>
      <c r="L13" s="21"/>
    </row>
    <row r="14" spans="1:16" x14ac:dyDescent="0.25">
      <c r="A14" s="17"/>
      <c r="B14" s="18"/>
      <c r="C14" s="19"/>
      <c r="D14" s="19"/>
      <c r="L14" s="20"/>
    </row>
    <row r="15" spans="1:16" x14ac:dyDescent="0.25">
      <c r="A15" s="17"/>
      <c r="B15" s="18"/>
      <c r="C15" s="19"/>
      <c r="D15" s="19"/>
      <c r="K15" s="20"/>
    </row>
    <row r="16" spans="1:16" x14ac:dyDescent="0.25">
      <c r="A16" s="17"/>
      <c r="B16" s="18"/>
      <c r="C16" s="19"/>
      <c r="D16" s="19"/>
      <c r="K16" s="20"/>
    </row>
    <row r="17" spans="1:4" x14ac:dyDescent="0.25">
      <c r="A17" s="17"/>
      <c r="B17" s="18"/>
      <c r="C17" s="19"/>
      <c r="D17" s="19"/>
    </row>
    <row r="18" spans="1:4" x14ac:dyDescent="0.25">
      <c r="A18" s="17"/>
      <c r="B18" s="18"/>
      <c r="C18" s="19"/>
      <c r="D18" s="19"/>
    </row>
    <row r="19" spans="1:4" x14ac:dyDescent="0.25">
      <c r="A19" s="17"/>
      <c r="B19" s="18"/>
      <c r="C19" s="19"/>
      <c r="D19" s="19"/>
    </row>
    <row r="20" spans="1:4" x14ac:dyDescent="0.25">
      <c r="A20" s="17"/>
      <c r="B20" s="18"/>
      <c r="C20" s="19"/>
      <c r="D20" s="19"/>
    </row>
    <row r="21" spans="1:4" x14ac:dyDescent="0.25">
      <c r="A21" s="17"/>
      <c r="B21" s="18"/>
      <c r="C21" s="19"/>
      <c r="D21" s="19"/>
    </row>
    <row r="22" spans="1:4" x14ac:dyDescent="0.25">
      <c r="A22" s="17"/>
      <c r="B22" s="18"/>
      <c r="C22" s="19"/>
      <c r="D22" s="19"/>
    </row>
    <row r="23" spans="1:4" x14ac:dyDescent="0.25">
      <c r="A23" s="17"/>
      <c r="B23" s="18"/>
      <c r="C23" s="19"/>
      <c r="D23" s="19"/>
    </row>
    <row r="24" spans="1:4" x14ac:dyDescent="0.25">
      <c r="A24" s="17"/>
      <c r="B24" s="18"/>
      <c r="C24" s="19"/>
      <c r="D24" s="19"/>
    </row>
    <row r="25" spans="1:4" x14ac:dyDescent="0.25">
      <c r="A25" s="17"/>
      <c r="B25" s="18"/>
      <c r="C25" s="19"/>
      <c r="D25" s="19"/>
    </row>
    <row r="26" spans="1:4" x14ac:dyDescent="0.25">
      <c r="A26" s="17"/>
      <c r="B26" s="18"/>
      <c r="C26" s="19"/>
      <c r="D26" s="19"/>
    </row>
    <row r="31" spans="1:4" ht="89.25" customHeight="1" x14ac:dyDescent="0.25">
      <c r="A31" s="25" t="s">
        <v>18</v>
      </c>
      <c r="B31" s="25"/>
      <c r="C31" s="25"/>
      <c r="D31" s="25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Pc</cp:lastModifiedBy>
  <cp:lastPrinted>2017-02-09T10:46:35Z</cp:lastPrinted>
  <dcterms:created xsi:type="dcterms:W3CDTF">2017-02-09T10:33:36Z</dcterms:created>
  <dcterms:modified xsi:type="dcterms:W3CDTF">2017-02-09T10:46:42Z</dcterms:modified>
</cp:coreProperties>
</file>